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-data\filedata2$\FP40-0029\Education\Support Services\Finance\Budget and Accounts\Financial Returns\Section 251 budget\2022-23\Submission Reports\"/>
    </mc:Choice>
  </mc:AlternateContent>
  <xr:revisionPtr revIDLastSave="0" documentId="13_ncr:1_{4613C3DE-34B0-47F9-A77A-3AEABA98AB7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891 - LA Table proposed changes" sheetId="1" r:id="rId1"/>
    <sheet name="891 - LA Tab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4" i="3" l="1"/>
  <c r="M63" i="3"/>
  <c r="M62" i="3"/>
  <c r="M61" i="3"/>
  <c r="M60" i="3"/>
  <c r="M59" i="3"/>
  <c r="M58" i="3"/>
  <c r="M57" i="3"/>
  <c r="M135" i="3"/>
  <c r="M134" i="3"/>
  <c r="M133" i="3"/>
  <c r="M132" i="3"/>
  <c r="M131" i="3"/>
  <c r="M130" i="3"/>
  <c r="M127" i="3"/>
  <c r="M126" i="3"/>
  <c r="M125" i="3"/>
  <c r="M123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H18" i="1"/>
  <c r="J18" i="1"/>
  <c r="H62" i="1"/>
  <c r="H17" i="1"/>
  <c r="H56" i="1" s="1"/>
  <c r="J17" i="1" l="1"/>
  <c r="J56" i="1" s="1"/>
  <c r="L62" i="1" s="1"/>
</calcChain>
</file>

<file path=xl/sharedStrings.xml><?xml version="1.0" encoding="utf-8"?>
<sst xmlns="http://schemas.openxmlformats.org/spreadsheetml/2006/main" count="1270" uniqueCount="152">
  <si>
    <t>LA Table: FUNDING PERIOD (2022-23)</t>
  </si>
  <si>
    <t>Department for Education Section 251 Financial Data Collection</t>
  </si>
  <si>
    <t>Report produced on 18/07/2022 11:14:19</t>
  </si>
  <si>
    <t>Local Authority: 891 Nottinghamshire</t>
  </si>
  <si>
    <r>
      <rPr>
        <b/>
        <sz val="10"/>
        <color rgb="FFFFFFFF"/>
        <rFont val="Arial"/>
        <family val="2"/>
      </rPr>
      <t>Description</t>
    </r>
  </si>
  <si>
    <t>Early Years</t>
  </si>
  <si>
    <t>Primary</t>
  </si>
  <si>
    <t>Secondary</t>
  </si>
  <si>
    <r>
      <rPr>
        <b/>
        <sz val="10"/>
        <color rgb="FFFFFFFF"/>
        <rFont val="Arial"/>
        <family val="2"/>
      </rPr>
      <t xml:space="preserve">SEN/
</t>
    </r>
    <r>
      <rPr>
        <b/>
        <sz val="10"/>
        <color rgb="FFFFFFFF"/>
        <rFont val="Arial"/>
        <family val="2"/>
      </rPr>
      <t>Special Schools</t>
    </r>
  </si>
  <si>
    <r>
      <rPr>
        <b/>
        <sz val="10"/>
        <color rgb="FFFFFFFF"/>
        <rFont val="Arial"/>
        <family val="2"/>
      </rPr>
      <t xml:space="preserve">AP/
</t>
    </r>
    <r>
      <rPr>
        <b/>
        <sz val="10"/>
        <color rgb="FFFFFFFF"/>
        <rFont val="Arial"/>
        <family val="2"/>
      </rPr>
      <t>PRUs</t>
    </r>
  </si>
  <si>
    <r>
      <rPr>
        <b/>
        <sz val="10"/>
        <color rgb="FFFFFFFF"/>
        <rFont val="Arial"/>
        <family val="2"/>
      </rPr>
      <t xml:space="preserve">Post
</t>
    </r>
    <r>
      <rPr>
        <b/>
        <sz val="10"/>
        <color rgb="FFFFFFFF"/>
        <rFont val="Arial"/>
        <family val="2"/>
      </rPr>
      <t>School</t>
    </r>
  </si>
  <si>
    <t>Gross</t>
  </si>
  <si>
    <t>Income</t>
  </si>
  <si>
    <t>Net</t>
  </si>
  <si>
    <t>1.0.1 Individual Schools Budget (i.e. school budget shares, before Academy recoupment), including 6th form grant for maintained schools, but excluding all high needs place funding</t>
  </si>
  <si>
    <t>1.0.2 High needs place funding within Individual Schools Budget (i.e. within school budget shares, before Academy recoupment), including all pre- and post-16 place funding for maintained schools and academies</t>
  </si>
  <si>
    <t>1.1.1 Contingencies</t>
  </si>
  <si>
    <t>1.1.2 Behaviour support services</t>
  </si>
  <si>
    <t>1.1.3 Support to UPEG and bilingual learners</t>
  </si>
  <si>
    <t>1.1.4 Free school meals eligibility</t>
  </si>
  <si>
    <t>1.1.5 Insurance</t>
  </si>
  <si>
    <t>1.1.6 Museum and Library services</t>
  </si>
  <si>
    <t>1.1.7 Licences/subscriptions</t>
  </si>
  <si>
    <t>1.1.8 Staff costs – supply cover excluding cover for facility time</t>
  </si>
  <si>
    <t>1.1.9 Staff costs – supply cover for facility time</t>
  </si>
  <si>
    <t>1.2.1 Top-up funding – maintained schools</t>
  </si>
  <si>
    <t>1.2.2 Top-up funding – academies, free schools and colleges</t>
  </si>
  <si>
    <t>1.2.3 Top-up and other funding – non-maintained and independent providers</t>
  </si>
  <si>
    <t>1.2.4 Additional high needs targeted funding for mainstream schools and academies</t>
  </si>
  <si>
    <t>1.2.5 SEN support services</t>
  </si>
  <si>
    <t>1.2.6 Hospital education services</t>
  </si>
  <si>
    <t>1.2.7 Other alternative provision services</t>
  </si>
  <si>
    <t>1.2.8 Support for inclusion</t>
  </si>
  <si>
    <t>1.2.9 Special schools and PRUs in financial difficulty</t>
  </si>
  <si>
    <t>1.2.10 PFI/ BSF costs at special schools, AP/ PRUs and Post 16 institutions only</t>
  </si>
  <si>
    <t>1.2.11 Direct payments (SEN and disability)</t>
  </si>
  <si>
    <t>1.2.12 Carbon reduction commitment allowances (PRUs)</t>
  </si>
  <si>
    <t>1.2.13 Therapies and other health related services</t>
  </si>
  <si>
    <t>1.3.1 Central expenditure on early years entitlement</t>
  </si>
  <si>
    <t>1.4.1 Contribution to combined budgets</t>
  </si>
  <si>
    <t>1.4.2 School admissions</t>
  </si>
  <si>
    <t>1.4.3 Servicing of schools forums</t>
  </si>
  <si>
    <t>1.4.4 Termination of employment costs</t>
  </si>
  <si>
    <t>1.4.5 Falling Rolls Fund</t>
  </si>
  <si>
    <t>1.4.6 Capital expenditure from revenue (CERA)</t>
  </si>
  <si>
    <t>1.4.7 Prudential borrowing costs</t>
  </si>
  <si>
    <t>1.4.8 Fees to independent schools without SEN</t>
  </si>
  <si>
    <t>1.4.9 Equal pay - back pay</t>
  </si>
  <si>
    <t>1.4.10 Pupil growth</t>
  </si>
  <si>
    <t>1.4.11 SEN transport</t>
  </si>
  <si>
    <t>1.4.12 Exceptions agreed by Secretary of State</t>
  </si>
  <si>
    <t>1.4.13 Infant class sizes</t>
  </si>
  <si>
    <t>1.4.14 Other Items</t>
  </si>
  <si>
    <t>1.5.1 Education welfare service</t>
  </si>
  <si>
    <t>1.5.2 Asset management</t>
  </si>
  <si>
    <t/>
  </si>
  <si>
    <t>1.5.3 Statutory/ Regulatory duties</t>
  </si>
  <si>
    <t>1.6.1 Central support services</t>
  </si>
  <si>
    <t>1.6.2 Education welfare service</t>
  </si>
  <si>
    <t>1.6.3 Asset Management</t>
  </si>
  <si>
    <t>1.6.4 Statutory/ Regulatory duties</t>
  </si>
  <si>
    <t>1.6.5 Premature retirement cost/ Redundancy costs (new provisions)</t>
  </si>
  <si>
    <t>1.6.6 Monitoring national curriculum assessment</t>
  </si>
  <si>
    <t>1.6.7 School Improvement</t>
  </si>
  <si>
    <t>1.7.1 Other Specific Grants</t>
  </si>
  <si>
    <t>1.8.1 TOTAL SCHOOLS BUDGET (before Academy recoupment)</t>
  </si>
  <si>
    <t>1.9.1 Estimated Dedicated Schools Grant for 2022-23 (after deductions for post school high needs place funding, but including school and academy post-16 high needs place funding)</t>
  </si>
  <si>
    <t>1.9.2 Dedicated Schools Grant brought forward from 2021-22 (please show a deficit as a negative)</t>
  </si>
  <si>
    <t>1.9.3 Dedicated Schools Grant carry forward to 2023-24 (please show a deficit as a positive)</t>
  </si>
  <si>
    <t>1.9.4 Grant for maintained school 6th forms</t>
  </si>
  <si>
    <t>1.9.5 Local Authority additional contribution</t>
  </si>
  <si>
    <t>1.9.6 Total funding supporting the Schools Budget (the sum of lines 1.9.1 to 1.9.5 adjusted for any carry-forward to 2023-24 recorded in line 1.9.3)</t>
  </si>
  <si>
    <t>1.10.1 Academy: recoupment from the Dedicated Schools Grant, excluding the recoupment of high needs place funding shown in line 1.0.2 above (please show as a negative)</t>
  </si>
  <si>
    <t>1.10.2 Academy: recoupment from the Dedicated Schools Grant of high needs place funding shown under line 1.0.2 above (please show as a negative)</t>
  </si>
  <si>
    <t>2.0.1 Central support services</t>
  </si>
  <si>
    <t>2.0.2 Education welfare service</t>
  </si>
  <si>
    <t>2.0.3 School improvement</t>
  </si>
  <si>
    <t>2.0.4 Asset management - education</t>
  </si>
  <si>
    <t>2.0.5 Statutory/ Regulatory duties - education</t>
  </si>
  <si>
    <t>2.0.6 Premature retirement cost/ Redundancy costs (new provisions)</t>
  </si>
  <si>
    <t>2.0.7 Monitoring national curriculum assessment</t>
  </si>
  <si>
    <t>2.1.1 Educational psychology service</t>
  </si>
  <si>
    <t>2.1.2 SEN administration, assessment and coordination and monitoring</t>
  </si>
  <si>
    <t>2.1.3 Independent Advice and Support Services (Parent partnership), guidance and information</t>
  </si>
  <si>
    <t>2.1.4 Home to school transport (pre 16): SEN transport expenditure</t>
  </si>
  <si>
    <t>2.1.5 Home to school transport (pre 16): mainstream home to school transport expenditure</t>
  </si>
  <si>
    <t>2.1.6 Home to post-16 provision: SEN/ LLDD transport expenditure (aged 16-18)</t>
  </si>
  <si>
    <t>2.1.7 Home to post-16 provision: SEN/ LLDD transport expenditure (aged 19-25)</t>
  </si>
  <si>
    <t>2.1.8 Home to post-16 provision transport: mainstream home to post-16 transport expenditure</t>
  </si>
  <si>
    <t>2.1.9 Supply of school places</t>
  </si>
  <si>
    <t>2.2.1 Other spend not funded from the Schools Budget</t>
  </si>
  <si>
    <t>2.3.1 Young people's learning and development</t>
  </si>
  <si>
    <t>2.3.2 Adult and Community learning</t>
  </si>
  <si>
    <t>2.3.3 Pension costs</t>
  </si>
  <si>
    <t>2.3.4 Joint use arrangements</t>
  </si>
  <si>
    <t>2.3.5 Insurance</t>
  </si>
  <si>
    <t>2.4.1 Other Specific Grant</t>
  </si>
  <si>
    <t>2.5.1 Total Other education and community budget</t>
  </si>
  <si>
    <t>3.0.1 Funding for individual Sure Start Children's Centres</t>
  </si>
  <si>
    <t>3.0.2 Funding for local authority provided or commissioned area wide services delivered through Sure Start Children's Centres</t>
  </si>
  <si>
    <t>3.0.3 Funding on local authority management costs relating to Sure Start Children's Centres</t>
  </si>
  <si>
    <t>3.0.4 Other spend on children under 5</t>
  </si>
  <si>
    <t>3.0.5 Total Sure Start children's centres and other spend on children under 5</t>
  </si>
  <si>
    <t>3.1.1 Residential care</t>
  </si>
  <si>
    <t>3.1.2a Fostering services (excluding fees and allowances for LA foster carers)</t>
  </si>
  <si>
    <t>3.1.2b Fostering services (fees and allowances for LA foster carers)</t>
  </si>
  <si>
    <t>3.1.3 Adoption services</t>
  </si>
  <si>
    <t>3.1.4 Special guardianship support</t>
  </si>
  <si>
    <t>3.1.5 Other children looked after services</t>
  </si>
  <si>
    <t>3.1.6 Short breaks (respite) for looked after disabled children</t>
  </si>
  <si>
    <t>3.1.7 Children placed with family and friends</t>
  </si>
  <si>
    <t>3.1.8 Education of looked after children</t>
  </si>
  <si>
    <t>3.1.9 Leaving care support services</t>
  </si>
  <si>
    <t>3.1.10 Asylum seeker services children</t>
  </si>
  <si>
    <t>3.1.11 Total Children Looked After</t>
  </si>
  <si>
    <t>3.2.1 Other children and families services</t>
  </si>
  <si>
    <t>3.3.1 Social work (including LA functions in relation to child protection)</t>
  </si>
  <si>
    <t>3.3.2 Commissioning and Children's Services Strategy</t>
  </si>
  <si>
    <t>3.3.3 Local Safeguarding Children Board</t>
  </si>
  <si>
    <t>3.3.4 Total Safeguarding Children and Young People's Services</t>
  </si>
  <si>
    <t>3.4.1 Direct payments</t>
  </si>
  <si>
    <t>3.4.2 Short breaks (respite) for disabled children</t>
  </si>
  <si>
    <t>3.4.3 Other support for disabled children</t>
  </si>
  <si>
    <t>3.4.4 Targeted family support</t>
  </si>
  <si>
    <t>3.4.5 Universal family support</t>
  </si>
  <si>
    <t>3.4.6 Total Family Support Services</t>
  </si>
  <si>
    <t>3.5.1 Universal services for young people</t>
  </si>
  <si>
    <t>3.5.2 Targeted services for young people</t>
  </si>
  <si>
    <t>3.5.3 Total Services for young people</t>
  </si>
  <si>
    <t>3.6.1 Youth justice</t>
  </si>
  <si>
    <t>4.0.1 Capital Expenditure from Revenue (CERA) (Non-schools budget functions and Children's and young people services)</t>
  </si>
  <si>
    <t>5.0.1 Total Schools Budget and Other education and community budget (excluding CERA) (lines 1.8.1 and 2.5.1)</t>
  </si>
  <si>
    <t>5.0.2 Total Children and Young People's Services and Youth Justice Budget (excluding CERA)(lines 3.0.5 + 3.1.11 + 3.2.1 + 3.3.4 + 3.4.6 + 3.5.3 + 3.6.1)</t>
  </si>
  <si>
    <t>6 Total Schools Budget, Other education and community budget, Children and Young People's Services and Youth Justice Budget (excluding CERA) (lines 5.0.1 + 5.0.2)</t>
  </si>
  <si>
    <t>7 Capital Expenditure (excluding CERA)</t>
  </si>
  <si>
    <t>8a.1 Substance misuse services (Drugs, Alcohol and Volatile substances) (included in 3.5.1 and 3.5.2 above)</t>
  </si>
  <si>
    <t>8a.2 Teenage pregnancy services (included in 3.5.1 and 3.5.2 above)</t>
  </si>
  <si>
    <t>1.8.1a DSG Block Planned Expenditure</t>
  </si>
  <si>
    <t>Allocated DSG funding</t>
  </si>
  <si>
    <t>Planned Spend</t>
  </si>
  <si>
    <t>Schools (before Academy recoupment)</t>
  </si>
  <si>
    <t>Central School Services</t>
  </si>
  <si>
    <t>High Needs (excluding post school)</t>
  </si>
  <si>
    <t>Total</t>
  </si>
  <si>
    <r>
      <rPr>
        <b/>
        <sz val="10"/>
        <color rgb="FFFFFFFF"/>
        <rFont val="Arial"/>
      </rPr>
      <t>Description</t>
    </r>
  </si>
  <si>
    <r>
      <rPr>
        <b/>
        <sz val="10"/>
        <color rgb="FFFFFFFF"/>
        <rFont val="Arial"/>
      </rPr>
      <t xml:space="preserve">SEN/
</t>
    </r>
    <r>
      <rPr>
        <b/>
        <sz val="10"/>
        <color rgb="FFFFFFFF"/>
        <rFont val="Arial"/>
      </rPr>
      <t>Special Schools</t>
    </r>
  </si>
  <si>
    <r>
      <rPr>
        <b/>
        <sz val="10"/>
        <color rgb="FFFFFFFF"/>
        <rFont val="Arial"/>
      </rPr>
      <t xml:space="preserve">AP/
</t>
    </r>
    <r>
      <rPr>
        <b/>
        <sz val="10"/>
        <color rgb="FFFFFFFF"/>
        <rFont val="Arial"/>
      </rPr>
      <t>PRUs</t>
    </r>
  </si>
  <si>
    <r>
      <rPr>
        <b/>
        <sz val="10"/>
        <color rgb="FFFFFFFF"/>
        <rFont val="Arial"/>
      </rPr>
      <t xml:space="preserve">Post
</t>
    </r>
    <r>
      <rPr>
        <b/>
        <sz val="10"/>
        <color rgb="FFFFFFFF"/>
        <rFont val="Arial"/>
      </rPr>
      <t>School</t>
    </r>
  </si>
  <si>
    <t>Report produced on 20/07/2022 13:26:18</t>
  </si>
  <si>
    <t>Check to propose</t>
  </si>
  <si>
    <t>Didn't update the formula for new numbers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</si>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</sst>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\£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20"/>
      <color rgb="FF4682B4"/>
      <name val="Arial"/>
      <family val="2"/>
    </font>
    <font>
      <b/>
      <sz val="15"/>
      <color rgb="FF4682B4"/>
      <name val="Arial"/>
      <family val="2"/>
    </font>
    <font>
      <b/>
      <sz val="10"/>
      <color rgb="FF808080"/>
      <name val="Arial"/>
      <family val="2"/>
    </font>
    <font>
      <b/>
      <sz val="11"/>
      <color rgb="FF80808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rgb="FF4682B4"/>
      <name val="Arial"/>
    </font>
    <font>
      <sz val="11"/>
      <name val="Calibri"/>
    </font>
    <font>
      <b/>
      <sz val="15"/>
      <color rgb="FF4682B4"/>
      <name val="Arial"/>
    </font>
    <font>
      <b/>
      <sz val="10"/>
      <color rgb="FF808080"/>
      <name val="Arial"/>
    </font>
    <font>
      <b/>
      <sz val="11"/>
      <color rgb="FF80808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D3D3D3"/>
        <bgColor rgb="FFD3D3D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9">
    <xf numFmtId="0" fontId="1" fillId="0" borderId="0" xfId="0" applyFont="1" applyFill="1" applyBorder="1"/>
    <xf numFmtId="0" fontId="6" fillId="2" borderId="1" xfId="0" applyNumberFormat="1" applyFont="1" applyFill="1" applyBorder="1" applyAlignment="1">
      <alignment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0" fontId="7" fillId="0" borderId="1" xfId="0" applyNumberFormat="1" applyFont="1" applyFill="1" applyBorder="1" applyAlignment="1">
      <alignment vertical="top" wrapText="1" readingOrder="1"/>
    </xf>
    <xf numFmtId="164" fontId="7" fillId="0" borderId="1" xfId="0" applyNumberFormat="1" applyFont="1" applyFill="1" applyBorder="1" applyAlignment="1">
      <alignment horizontal="right" vertical="top" wrapText="1" readingOrder="1"/>
    </xf>
    <xf numFmtId="0" fontId="7" fillId="0" borderId="1" xfId="0" applyNumberFormat="1" applyFont="1" applyFill="1" applyBorder="1" applyAlignment="1">
      <alignment horizontal="right" vertical="top" wrapText="1" readingOrder="1"/>
    </xf>
    <xf numFmtId="0" fontId="7" fillId="3" borderId="1" xfId="0" applyNumberFormat="1" applyFont="1" applyFill="1" applyBorder="1" applyAlignment="1">
      <alignment horizontal="right" vertical="top" wrapText="1" readingOrder="1"/>
    </xf>
    <xf numFmtId="0" fontId="8" fillId="0" borderId="1" xfId="0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164" fontId="7" fillId="4" borderId="1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10" fillId="0" borderId="0" xfId="0" applyFont="1"/>
    <xf numFmtId="0" fontId="11" fillId="0" borderId="0" xfId="0" applyFont="1" applyAlignment="1">
      <alignment vertical="top" wrapText="1" readingOrder="1"/>
    </xf>
    <xf numFmtId="0" fontId="12" fillId="0" borderId="0" xfId="0" applyFont="1" applyAlignment="1">
      <alignment vertical="top" wrapText="1" readingOrder="1"/>
    </xf>
    <xf numFmtId="0" fontId="13" fillId="0" borderId="0" xfId="0" applyFont="1" applyAlignment="1">
      <alignment vertical="top" wrapText="1" readingOrder="1"/>
    </xf>
    <xf numFmtId="0" fontId="14" fillId="2" borderId="1" xfId="0" applyFont="1" applyFill="1" applyBorder="1" applyAlignment="1">
      <alignment vertical="top" wrapText="1" readingOrder="1"/>
    </xf>
    <xf numFmtId="0" fontId="14" fillId="2" borderId="1" xfId="0" applyFont="1" applyFill="1" applyBorder="1" applyAlignment="1">
      <alignment horizontal="center" vertical="top" wrapText="1" readingOrder="1"/>
    </xf>
    <xf numFmtId="0" fontId="15" fillId="0" borderId="1" xfId="0" applyFont="1" applyBorder="1" applyAlignment="1">
      <alignment vertical="top" wrapText="1" readingOrder="1"/>
    </xf>
    <xf numFmtId="164" fontId="15" fillId="0" borderId="1" xfId="0" applyNumberFormat="1" applyFont="1" applyBorder="1" applyAlignment="1">
      <alignment horizontal="right" vertical="top" wrapText="1" readingOrder="1"/>
    </xf>
    <xf numFmtId="0" fontId="15" fillId="0" borderId="1" xfId="0" applyFont="1" applyBorder="1" applyAlignment="1">
      <alignment horizontal="right" vertical="top" wrapText="1" readingOrder="1"/>
    </xf>
    <xf numFmtId="0" fontId="15" fillId="3" borderId="1" xfId="0" applyFont="1" applyFill="1" applyBorder="1" applyAlignment="1">
      <alignment horizontal="right" vertical="top" wrapText="1" readingOrder="1"/>
    </xf>
    <xf numFmtId="0" fontId="16" fillId="0" borderId="1" xfId="0" applyFont="1" applyBorder="1" applyAlignment="1">
      <alignment vertical="top" wrapText="1" readingOrder="1"/>
    </xf>
    <xf numFmtId="164" fontId="1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4682B4"/>
      <rgbColor rgb="0080808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"/>
  <sheetViews>
    <sheetView showGridLines="0" workbookViewId="0">
      <selection activeCell="E17" sqref="E17"/>
    </sheetView>
  </sheetViews>
  <sheetFormatPr defaultRowHeight="14.4" x14ac:dyDescent="0.3"/>
  <cols>
    <col min="1" max="1" width="43.21875" customWidth="1"/>
    <col min="2" max="10" width="16.21875" customWidth="1"/>
    <col min="11" max="11" width="0" hidden="1" customWidth="1"/>
    <col min="12" max="12" width="12.109375" bestFit="1" customWidth="1"/>
  </cols>
  <sheetData>
    <row r="1" spans="1:10" ht="28.35" customHeight="1" x14ac:dyDescent="0.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8.35" customHeight="1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95" customHeight="1" x14ac:dyDescent="0.3">
      <c r="A3" s="13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34.049999999999997" customHeight="1" x14ac:dyDescent="0.3">
      <c r="A4" s="14" t="s">
        <v>3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26.4" x14ac:dyDescent="0.3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 ht="52.8" x14ac:dyDescent="0.3">
      <c r="A6" s="3" t="s">
        <v>14</v>
      </c>
      <c r="B6" s="4">
        <v>49486179</v>
      </c>
      <c r="C6" s="4">
        <v>309095322</v>
      </c>
      <c r="D6" s="4">
        <v>269868477</v>
      </c>
      <c r="E6" s="5"/>
      <c r="F6" s="4">
        <v>0</v>
      </c>
      <c r="G6" s="5"/>
      <c r="H6" s="4">
        <v>628449978</v>
      </c>
      <c r="I6" s="5"/>
      <c r="J6" s="4">
        <v>628449978</v>
      </c>
    </row>
    <row r="7" spans="1:10" ht="66" x14ac:dyDescent="0.3">
      <c r="A7" s="3" t="s">
        <v>15</v>
      </c>
      <c r="B7" s="4">
        <v>0</v>
      </c>
      <c r="C7" s="4">
        <v>0</v>
      </c>
      <c r="D7" s="4">
        <v>0</v>
      </c>
      <c r="E7" s="4">
        <v>11680154</v>
      </c>
      <c r="F7" s="4">
        <v>0</v>
      </c>
      <c r="G7" s="5"/>
      <c r="H7" s="4">
        <v>11680154</v>
      </c>
      <c r="I7" s="5"/>
      <c r="J7" s="4">
        <v>11680154</v>
      </c>
    </row>
    <row r="8" spans="1:10" x14ac:dyDescent="0.3">
      <c r="A8" s="3" t="s">
        <v>16</v>
      </c>
      <c r="B8" s="5"/>
      <c r="C8" s="4">
        <v>32988</v>
      </c>
      <c r="D8" s="4">
        <v>0</v>
      </c>
      <c r="E8" s="5"/>
      <c r="F8" s="5"/>
      <c r="G8" s="5"/>
      <c r="H8" s="4">
        <v>32988</v>
      </c>
      <c r="I8" s="4">
        <v>0</v>
      </c>
      <c r="J8" s="4">
        <v>32988</v>
      </c>
    </row>
    <row r="9" spans="1:10" x14ac:dyDescent="0.3">
      <c r="A9" s="3" t="s">
        <v>17</v>
      </c>
      <c r="B9" s="5"/>
      <c r="C9" s="4">
        <v>0</v>
      </c>
      <c r="D9" s="4">
        <v>0</v>
      </c>
      <c r="E9" s="5"/>
      <c r="F9" s="5"/>
      <c r="G9" s="5"/>
      <c r="H9" s="4">
        <v>0</v>
      </c>
      <c r="I9" s="4">
        <v>0</v>
      </c>
      <c r="J9" s="4">
        <v>0</v>
      </c>
    </row>
    <row r="10" spans="1:10" x14ac:dyDescent="0.3">
      <c r="A10" s="3" t="s">
        <v>18</v>
      </c>
      <c r="B10" s="5"/>
      <c r="C10" s="4">
        <v>184367</v>
      </c>
      <c r="D10" s="4">
        <v>4472</v>
      </c>
      <c r="E10" s="5"/>
      <c r="F10" s="5"/>
      <c r="G10" s="5"/>
      <c r="H10" s="4">
        <v>188839</v>
      </c>
      <c r="I10" s="4">
        <v>0</v>
      </c>
      <c r="J10" s="4">
        <v>188839</v>
      </c>
    </row>
    <row r="11" spans="1:10" x14ac:dyDescent="0.3">
      <c r="A11" s="3" t="s">
        <v>19</v>
      </c>
      <c r="B11" s="5"/>
      <c r="C11" s="4">
        <v>27490</v>
      </c>
      <c r="D11" s="4">
        <v>667</v>
      </c>
      <c r="E11" s="5"/>
      <c r="F11" s="5"/>
      <c r="G11" s="5"/>
      <c r="H11" s="4">
        <v>28157</v>
      </c>
      <c r="I11" s="4">
        <v>0</v>
      </c>
      <c r="J11" s="4">
        <v>28157</v>
      </c>
    </row>
    <row r="12" spans="1:10" x14ac:dyDescent="0.3">
      <c r="A12" s="3" t="s">
        <v>20</v>
      </c>
      <c r="B12" s="5"/>
      <c r="C12" s="4">
        <v>0</v>
      </c>
      <c r="D12" s="4">
        <v>0</v>
      </c>
      <c r="E12" s="5"/>
      <c r="F12" s="5"/>
      <c r="G12" s="5"/>
      <c r="H12" s="4">
        <v>0</v>
      </c>
      <c r="I12" s="4">
        <v>0</v>
      </c>
      <c r="J12" s="4">
        <v>0</v>
      </c>
    </row>
    <row r="13" spans="1:10" x14ac:dyDescent="0.3">
      <c r="A13" s="3" t="s">
        <v>21</v>
      </c>
      <c r="B13" s="5"/>
      <c r="C13" s="4">
        <v>0</v>
      </c>
      <c r="D13" s="4">
        <v>0</v>
      </c>
      <c r="E13" s="5"/>
      <c r="F13" s="5"/>
      <c r="G13" s="5"/>
      <c r="H13" s="4">
        <v>0</v>
      </c>
      <c r="I13" s="4">
        <v>0</v>
      </c>
      <c r="J13" s="4">
        <v>0</v>
      </c>
    </row>
    <row r="14" spans="1:10" x14ac:dyDescent="0.3">
      <c r="A14" s="3" t="s">
        <v>22</v>
      </c>
      <c r="B14" s="5"/>
      <c r="C14" s="4">
        <v>0</v>
      </c>
      <c r="D14" s="4">
        <v>0</v>
      </c>
      <c r="E14" s="5"/>
      <c r="F14" s="5"/>
      <c r="G14" s="5"/>
      <c r="H14" s="4">
        <v>0</v>
      </c>
      <c r="I14" s="4">
        <v>0</v>
      </c>
      <c r="J14" s="4">
        <v>0</v>
      </c>
    </row>
    <row r="15" spans="1:10" ht="26.4" x14ac:dyDescent="0.3">
      <c r="A15" s="3" t="s">
        <v>23</v>
      </c>
      <c r="B15" s="5"/>
      <c r="C15" s="4">
        <v>0</v>
      </c>
      <c r="D15" s="4">
        <v>0</v>
      </c>
      <c r="E15" s="5"/>
      <c r="F15" s="5"/>
      <c r="G15" s="5"/>
      <c r="H15" s="4">
        <v>0</v>
      </c>
      <c r="I15" s="4">
        <v>0</v>
      </c>
      <c r="J15" s="4">
        <v>0</v>
      </c>
    </row>
    <row r="16" spans="1:10" x14ac:dyDescent="0.3">
      <c r="A16" s="3" t="s">
        <v>24</v>
      </c>
      <c r="B16" s="5"/>
      <c r="C16" s="4">
        <v>57179</v>
      </c>
      <c r="D16" s="4">
        <v>1502</v>
      </c>
      <c r="E16" s="5"/>
      <c r="F16" s="5"/>
      <c r="G16" s="5"/>
      <c r="H16" s="4">
        <v>58681</v>
      </c>
      <c r="I16" s="4">
        <v>0</v>
      </c>
      <c r="J16" s="4">
        <v>58681</v>
      </c>
    </row>
    <row r="17" spans="1:10" x14ac:dyDescent="0.3">
      <c r="A17" s="3" t="s">
        <v>25</v>
      </c>
      <c r="B17" s="4">
        <v>0</v>
      </c>
      <c r="C17" s="4">
        <v>5519249</v>
      </c>
      <c r="D17" s="4">
        <v>175590</v>
      </c>
      <c r="E17" s="9">
        <v>11739976</v>
      </c>
      <c r="F17" s="4">
        <v>0</v>
      </c>
      <c r="G17" s="5"/>
      <c r="H17" s="4">
        <f>SUM(B17:F17)</f>
        <v>17434815</v>
      </c>
      <c r="I17" s="4">
        <v>0</v>
      </c>
      <c r="J17" s="4">
        <f>+H17-I17</f>
        <v>17434815</v>
      </c>
    </row>
    <row r="18" spans="1:10" ht="26.4" x14ac:dyDescent="0.3">
      <c r="A18" s="3" t="s">
        <v>26</v>
      </c>
      <c r="B18" s="4">
        <v>0</v>
      </c>
      <c r="C18" s="4">
        <v>5821618</v>
      </c>
      <c r="D18" s="4">
        <v>11235876</v>
      </c>
      <c r="E18" s="9">
        <v>8897374</v>
      </c>
      <c r="F18" s="4">
        <v>0</v>
      </c>
      <c r="G18" s="4">
        <v>7000000</v>
      </c>
      <c r="H18" s="4">
        <f>SUM(B18:G18)</f>
        <v>32954868</v>
      </c>
      <c r="I18" s="4">
        <v>1020564</v>
      </c>
      <c r="J18" s="4">
        <f>+H18-I18</f>
        <v>31934304</v>
      </c>
    </row>
    <row r="19" spans="1:10" ht="26.4" x14ac:dyDescent="0.3">
      <c r="A19" s="3" t="s">
        <v>27</v>
      </c>
      <c r="B19" s="4">
        <v>0</v>
      </c>
      <c r="C19" s="4">
        <v>0</v>
      </c>
      <c r="D19" s="4">
        <v>0</v>
      </c>
      <c r="E19" s="4">
        <v>25779736</v>
      </c>
      <c r="F19" s="4">
        <v>0</v>
      </c>
      <c r="G19" s="4">
        <v>0</v>
      </c>
      <c r="H19" s="4">
        <v>25779736</v>
      </c>
      <c r="I19" s="4">
        <v>197080</v>
      </c>
      <c r="J19" s="4">
        <v>25582656</v>
      </c>
    </row>
    <row r="20" spans="1:10" ht="26.4" x14ac:dyDescent="0.3">
      <c r="A20" s="3" t="s">
        <v>28</v>
      </c>
      <c r="B20" s="4">
        <v>0</v>
      </c>
      <c r="C20" s="4">
        <v>0</v>
      </c>
      <c r="D20" s="4">
        <v>0</v>
      </c>
      <c r="E20" s="5"/>
      <c r="F20" s="5"/>
      <c r="G20" s="5"/>
      <c r="H20" s="4">
        <v>0</v>
      </c>
      <c r="I20" s="4">
        <v>0</v>
      </c>
      <c r="J20" s="4">
        <v>0</v>
      </c>
    </row>
    <row r="21" spans="1:10" x14ac:dyDescent="0.3">
      <c r="A21" s="3" t="s">
        <v>29</v>
      </c>
      <c r="B21" s="4">
        <v>0</v>
      </c>
      <c r="C21" s="4">
        <v>2177389</v>
      </c>
      <c r="D21" s="4">
        <v>1483821</v>
      </c>
      <c r="E21" s="4">
        <v>1589429</v>
      </c>
      <c r="F21" s="4">
        <v>0</v>
      </c>
      <c r="G21" s="4">
        <v>0</v>
      </c>
      <c r="H21" s="4">
        <v>5250639</v>
      </c>
      <c r="I21" s="4">
        <v>64000</v>
      </c>
      <c r="J21" s="4">
        <v>5186639</v>
      </c>
    </row>
    <row r="22" spans="1:10" x14ac:dyDescent="0.3">
      <c r="A22" s="3" t="s">
        <v>30</v>
      </c>
      <c r="B22" s="5"/>
      <c r="C22" s="5"/>
      <c r="D22" s="5"/>
      <c r="E22" s="4">
        <v>0</v>
      </c>
      <c r="F22" s="4">
        <v>0</v>
      </c>
      <c r="G22" s="5"/>
      <c r="H22" s="4">
        <v>0</v>
      </c>
      <c r="I22" s="4">
        <v>0</v>
      </c>
      <c r="J22" s="4">
        <v>0</v>
      </c>
    </row>
    <row r="23" spans="1:10" x14ac:dyDescent="0.3">
      <c r="A23" s="3" t="s">
        <v>31</v>
      </c>
      <c r="B23" s="4">
        <v>0</v>
      </c>
      <c r="C23" s="4">
        <v>0</v>
      </c>
      <c r="D23" s="4">
        <v>0</v>
      </c>
      <c r="E23" s="4">
        <v>0</v>
      </c>
      <c r="F23" s="4">
        <v>1433000</v>
      </c>
      <c r="G23" s="4">
        <v>0</v>
      </c>
      <c r="H23" s="4">
        <v>1433000</v>
      </c>
      <c r="I23" s="4">
        <v>0</v>
      </c>
      <c r="J23" s="4">
        <v>1433000</v>
      </c>
    </row>
    <row r="24" spans="1:10" x14ac:dyDescent="0.3">
      <c r="A24" s="3" t="s">
        <v>32</v>
      </c>
      <c r="B24" s="4">
        <v>485000</v>
      </c>
      <c r="C24" s="4">
        <v>2108686</v>
      </c>
      <c r="D24" s="4">
        <v>1437002</v>
      </c>
      <c r="E24" s="4">
        <v>36979</v>
      </c>
      <c r="F24" s="4">
        <v>0</v>
      </c>
      <c r="G24" s="4">
        <v>0</v>
      </c>
      <c r="H24" s="4">
        <v>4067667</v>
      </c>
      <c r="I24" s="4">
        <v>0</v>
      </c>
      <c r="J24" s="4">
        <v>4067667</v>
      </c>
    </row>
    <row r="25" spans="1:10" ht="26.4" x14ac:dyDescent="0.3">
      <c r="A25" s="3" t="s">
        <v>33</v>
      </c>
      <c r="B25" s="5"/>
      <c r="C25" s="5"/>
      <c r="D25" s="5"/>
      <c r="E25" s="4">
        <v>0</v>
      </c>
      <c r="F25" s="4">
        <v>0</v>
      </c>
      <c r="G25" s="5"/>
      <c r="H25" s="4">
        <v>0</v>
      </c>
      <c r="I25" s="4">
        <v>0</v>
      </c>
      <c r="J25" s="4">
        <v>0</v>
      </c>
    </row>
    <row r="26" spans="1:10" ht="26.4" x14ac:dyDescent="0.3">
      <c r="A26" s="3" t="s">
        <v>34</v>
      </c>
      <c r="B26" s="5"/>
      <c r="C26" s="5"/>
      <c r="D26" s="5"/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3">
      <c r="A27" s="3" t="s">
        <v>35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ht="26.4" x14ac:dyDescent="0.3">
      <c r="A28" s="3" t="s">
        <v>36</v>
      </c>
      <c r="B28" s="5"/>
      <c r="C28" s="5"/>
      <c r="D28" s="5"/>
      <c r="E28" s="5"/>
      <c r="F28" s="4">
        <v>0</v>
      </c>
      <c r="G28" s="5"/>
      <c r="H28" s="4">
        <v>0</v>
      </c>
      <c r="I28" s="4">
        <v>0</v>
      </c>
      <c r="J28" s="4">
        <v>0</v>
      </c>
    </row>
    <row r="29" spans="1:10" x14ac:dyDescent="0.3">
      <c r="A29" s="3" t="s">
        <v>37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ht="26.4" x14ac:dyDescent="0.3">
      <c r="A30" s="3" t="s">
        <v>38</v>
      </c>
      <c r="B30" s="4">
        <v>1251258</v>
      </c>
      <c r="C30" s="5"/>
      <c r="D30" s="5"/>
      <c r="E30" s="5"/>
      <c r="F30" s="5"/>
      <c r="G30" s="5"/>
      <c r="H30" s="4">
        <v>1251258</v>
      </c>
      <c r="I30" s="4">
        <v>0</v>
      </c>
      <c r="J30" s="4">
        <v>1251258</v>
      </c>
    </row>
    <row r="31" spans="1:10" x14ac:dyDescent="0.3">
      <c r="A31" s="3" t="s">
        <v>39</v>
      </c>
      <c r="B31" s="4">
        <v>44548</v>
      </c>
      <c r="C31" s="4">
        <v>376014</v>
      </c>
      <c r="D31" s="4">
        <v>372242</v>
      </c>
      <c r="E31" s="4">
        <v>6594</v>
      </c>
      <c r="F31" s="4">
        <v>0</v>
      </c>
      <c r="G31" s="5"/>
      <c r="H31" s="4">
        <v>799398</v>
      </c>
      <c r="I31" s="4">
        <v>0</v>
      </c>
      <c r="J31" s="4">
        <v>799398</v>
      </c>
    </row>
    <row r="32" spans="1:10" x14ac:dyDescent="0.3">
      <c r="A32" s="3" t="s">
        <v>40</v>
      </c>
      <c r="B32" s="4">
        <v>0</v>
      </c>
      <c r="C32" s="4">
        <v>779995</v>
      </c>
      <c r="D32" s="4">
        <v>531542</v>
      </c>
      <c r="E32" s="4">
        <v>13679</v>
      </c>
      <c r="F32" s="4">
        <v>0</v>
      </c>
      <c r="G32" s="5"/>
      <c r="H32" s="4">
        <v>1325216</v>
      </c>
      <c r="I32" s="4">
        <v>0</v>
      </c>
      <c r="J32" s="4">
        <v>1325216</v>
      </c>
    </row>
    <row r="33" spans="1:10" x14ac:dyDescent="0.3">
      <c r="A33" s="3" t="s">
        <v>41</v>
      </c>
      <c r="B33" s="4">
        <v>195</v>
      </c>
      <c r="C33" s="4">
        <v>1651</v>
      </c>
      <c r="D33" s="4">
        <v>1125</v>
      </c>
      <c r="E33" s="4">
        <v>29</v>
      </c>
      <c r="F33" s="4">
        <v>0</v>
      </c>
      <c r="G33" s="5"/>
      <c r="H33" s="4">
        <v>3000</v>
      </c>
      <c r="I33" s="4">
        <v>0</v>
      </c>
      <c r="J33" s="4">
        <v>3000</v>
      </c>
    </row>
    <row r="34" spans="1:10" x14ac:dyDescent="0.3">
      <c r="A34" s="3" t="s">
        <v>42</v>
      </c>
      <c r="B34" s="4">
        <v>0</v>
      </c>
      <c r="C34" s="4">
        <v>588580</v>
      </c>
      <c r="D34" s="4">
        <v>401098</v>
      </c>
      <c r="E34" s="4">
        <v>10322</v>
      </c>
      <c r="F34" s="4">
        <v>0</v>
      </c>
      <c r="G34" s="5"/>
      <c r="H34" s="4">
        <v>1000000</v>
      </c>
      <c r="I34" s="4">
        <v>0</v>
      </c>
      <c r="J34" s="4">
        <v>1000000</v>
      </c>
    </row>
    <row r="35" spans="1:10" x14ac:dyDescent="0.3">
      <c r="A35" s="3" t="s">
        <v>43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5"/>
      <c r="H35" s="4">
        <v>0</v>
      </c>
      <c r="I35" s="4">
        <v>0</v>
      </c>
      <c r="J35" s="4">
        <v>0</v>
      </c>
    </row>
    <row r="36" spans="1:10" x14ac:dyDescent="0.3">
      <c r="A36" s="3" t="s">
        <v>44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5"/>
      <c r="H36" s="4">
        <v>0</v>
      </c>
      <c r="I36" s="4">
        <v>0</v>
      </c>
      <c r="J36" s="4">
        <v>0</v>
      </c>
    </row>
    <row r="37" spans="1:10" x14ac:dyDescent="0.3">
      <c r="A37" s="3" t="s">
        <v>45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5"/>
      <c r="H37" s="4">
        <v>0</v>
      </c>
      <c r="I37" s="4">
        <v>0</v>
      </c>
      <c r="J37" s="4">
        <v>0</v>
      </c>
    </row>
    <row r="38" spans="1:10" x14ac:dyDescent="0.3">
      <c r="A38" s="3" t="s">
        <v>46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5"/>
      <c r="H38" s="4">
        <v>0</v>
      </c>
      <c r="I38" s="4">
        <v>0</v>
      </c>
      <c r="J38" s="4">
        <v>0</v>
      </c>
    </row>
    <row r="39" spans="1:10" x14ac:dyDescent="0.3">
      <c r="A39" s="3" t="s">
        <v>47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5"/>
      <c r="H39" s="4">
        <v>0</v>
      </c>
      <c r="I39" s="4">
        <v>0</v>
      </c>
      <c r="J39" s="4">
        <v>0</v>
      </c>
    </row>
    <row r="40" spans="1:10" x14ac:dyDescent="0.3">
      <c r="A40" s="3" t="s">
        <v>48</v>
      </c>
      <c r="B40" s="4">
        <v>0</v>
      </c>
      <c r="C40" s="4">
        <v>2378972</v>
      </c>
      <c r="D40" s="4">
        <v>0</v>
      </c>
      <c r="E40" s="4">
        <v>0</v>
      </c>
      <c r="F40" s="4">
        <v>0</v>
      </c>
      <c r="G40" s="5"/>
      <c r="H40" s="4">
        <v>2378972</v>
      </c>
      <c r="I40" s="4">
        <v>0</v>
      </c>
      <c r="J40" s="4">
        <v>2378972</v>
      </c>
    </row>
    <row r="41" spans="1:10" x14ac:dyDescent="0.3">
      <c r="A41" s="3" t="s">
        <v>49</v>
      </c>
      <c r="B41" s="4">
        <v>0</v>
      </c>
      <c r="C41" s="4">
        <v>0</v>
      </c>
      <c r="D41" s="4">
        <v>0</v>
      </c>
      <c r="E41" s="4">
        <v>1764192</v>
      </c>
      <c r="F41" s="4">
        <v>0</v>
      </c>
      <c r="G41" s="4">
        <v>0</v>
      </c>
      <c r="H41" s="4">
        <v>1764192</v>
      </c>
      <c r="I41" s="4">
        <v>0</v>
      </c>
      <c r="J41" s="4">
        <v>1764192</v>
      </c>
    </row>
    <row r="42" spans="1:10" x14ac:dyDescent="0.3">
      <c r="A42" s="3" t="s">
        <v>50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</row>
    <row r="43" spans="1:10" x14ac:dyDescent="0.3">
      <c r="A43" s="3" t="s">
        <v>51</v>
      </c>
      <c r="B43" s="5"/>
      <c r="C43" s="4">
        <v>0</v>
      </c>
      <c r="D43" s="5"/>
      <c r="E43" s="5"/>
      <c r="F43" s="5"/>
      <c r="G43" s="5"/>
      <c r="H43" s="4">
        <v>0</v>
      </c>
      <c r="I43" s="4">
        <v>0</v>
      </c>
      <c r="J43" s="4">
        <v>0</v>
      </c>
    </row>
    <row r="44" spans="1:10" x14ac:dyDescent="0.3">
      <c r="A44" s="3" t="s">
        <v>52</v>
      </c>
      <c r="B44" s="4">
        <v>0</v>
      </c>
      <c r="C44" s="4">
        <v>497616</v>
      </c>
      <c r="D44" s="4">
        <v>339109</v>
      </c>
      <c r="E44" s="4">
        <v>8727</v>
      </c>
      <c r="F44" s="4">
        <v>0</v>
      </c>
      <c r="G44" s="4">
        <v>0</v>
      </c>
      <c r="H44" s="4">
        <v>845452</v>
      </c>
      <c r="I44" s="5"/>
      <c r="J44" s="4">
        <v>845452</v>
      </c>
    </row>
    <row r="45" spans="1:10" x14ac:dyDescent="0.3">
      <c r="A45" s="3" t="s">
        <v>53</v>
      </c>
      <c r="B45" s="5"/>
      <c r="C45" s="5"/>
      <c r="D45" s="5"/>
      <c r="E45" s="5"/>
      <c r="F45" s="5"/>
      <c r="G45" s="5"/>
      <c r="H45" s="4">
        <v>756363</v>
      </c>
      <c r="I45" s="4">
        <v>0</v>
      </c>
      <c r="J45" s="4">
        <v>756363</v>
      </c>
    </row>
    <row r="46" spans="1:10" x14ac:dyDescent="0.3">
      <c r="A46" s="3" t="s">
        <v>54</v>
      </c>
      <c r="B46" s="6" t="s">
        <v>55</v>
      </c>
      <c r="C46" s="6" t="s">
        <v>55</v>
      </c>
      <c r="D46" s="6" t="s">
        <v>55</v>
      </c>
      <c r="E46" s="6" t="s">
        <v>55</v>
      </c>
      <c r="F46" s="6" t="s">
        <v>55</v>
      </c>
      <c r="G46" s="6" t="s">
        <v>55</v>
      </c>
      <c r="H46" s="4">
        <v>415591</v>
      </c>
      <c r="I46" s="4">
        <v>0</v>
      </c>
      <c r="J46" s="4">
        <v>415591</v>
      </c>
    </row>
    <row r="47" spans="1:10" x14ac:dyDescent="0.3">
      <c r="A47" s="3" t="s">
        <v>56</v>
      </c>
      <c r="B47" s="6" t="s">
        <v>55</v>
      </c>
      <c r="C47" s="6" t="s">
        <v>55</v>
      </c>
      <c r="D47" s="6" t="s">
        <v>55</v>
      </c>
      <c r="E47" s="6" t="s">
        <v>55</v>
      </c>
      <c r="F47" s="6" t="s">
        <v>55</v>
      </c>
      <c r="G47" s="6" t="s">
        <v>55</v>
      </c>
      <c r="H47" s="4">
        <v>541029</v>
      </c>
      <c r="I47" s="4">
        <v>0</v>
      </c>
      <c r="J47" s="4">
        <v>541029</v>
      </c>
    </row>
    <row r="48" spans="1:10" x14ac:dyDescent="0.3">
      <c r="A48" s="3" t="s">
        <v>57</v>
      </c>
      <c r="B48" s="6" t="s">
        <v>55</v>
      </c>
      <c r="C48" s="6" t="s">
        <v>55</v>
      </c>
      <c r="D48" s="6" t="s">
        <v>55</v>
      </c>
      <c r="E48" s="6" t="s">
        <v>55</v>
      </c>
      <c r="F48" s="6" t="s">
        <v>55</v>
      </c>
      <c r="G48" s="6" t="s">
        <v>55</v>
      </c>
      <c r="H48" s="4">
        <v>0</v>
      </c>
      <c r="I48" s="4">
        <v>0</v>
      </c>
      <c r="J48" s="4">
        <v>0</v>
      </c>
    </row>
    <row r="49" spans="1:12" x14ac:dyDescent="0.3">
      <c r="A49" s="3" t="s">
        <v>58</v>
      </c>
      <c r="B49" s="6" t="s">
        <v>55</v>
      </c>
      <c r="C49" s="6" t="s">
        <v>55</v>
      </c>
      <c r="D49" s="6" t="s">
        <v>55</v>
      </c>
      <c r="E49" s="6" t="s">
        <v>55</v>
      </c>
      <c r="F49" s="6" t="s">
        <v>55</v>
      </c>
      <c r="G49" s="6" t="s">
        <v>55</v>
      </c>
      <c r="H49" s="4">
        <v>0</v>
      </c>
      <c r="I49" s="4">
        <v>0</v>
      </c>
      <c r="J49" s="4">
        <v>0</v>
      </c>
    </row>
    <row r="50" spans="1:12" x14ac:dyDescent="0.3">
      <c r="A50" s="3" t="s">
        <v>59</v>
      </c>
      <c r="B50" s="6" t="s">
        <v>55</v>
      </c>
      <c r="C50" s="6" t="s">
        <v>55</v>
      </c>
      <c r="D50" s="6" t="s">
        <v>55</v>
      </c>
      <c r="E50" s="6" t="s">
        <v>55</v>
      </c>
      <c r="F50" s="6" t="s">
        <v>55</v>
      </c>
      <c r="G50" s="6" t="s">
        <v>55</v>
      </c>
      <c r="H50" s="4">
        <v>0</v>
      </c>
      <c r="I50" s="4">
        <v>0</v>
      </c>
      <c r="J50" s="4">
        <v>0</v>
      </c>
    </row>
    <row r="51" spans="1:12" x14ac:dyDescent="0.3">
      <c r="A51" s="3" t="s">
        <v>60</v>
      </c>
      <c r="B51" s="6" t="s">
        <v>55</v>
      </c>
      <c r="C51" s="6" t="s">
        <v>55</v>
      </c>
      <c r="D51" s="6" t="s">
        <v>55</v>
      </c>
      <c r="E51" s="6" t="s">
        <v>55</v>
      </c>
      <c r="F51" s="6" t="s">
        <v>55</v>
      </c>
      <c r="G51" s="6" t="s">
        <v>55</v>
      </c>
      <c r="H51" s="4">
        <v>0</v>
      </c>
      <c r="I51" s="4">
        <v>0</v>
      </c>
      <c r="J51" s="4">
        <v>0</v>
      </c>
    </row>
    <row r="52" spans="1:12" ht="26.4" x14ac:dyDescent="0.3">
      <c r="A52" s="3" t="s">
        <v>61</v>
      </c>
      <c r="B52" s="6" t="s">
        <v>55</v>
      </c>
      <c r="C52" s="6" t="s">
        <v>55</v>
      </c>
      <c r="D52" s="6" t="s">
        <v>55</v>
      </c>
      <c r="E52" s="6" t="s">
        <v>55</v>
      </c>
      <c r="F52" s="6" t="s">
        <v>55</v>
      </c>
      <c r="G52" s="6" t="s">
        <v>55</v>
      </c>
      <c r="H52" s="4">
        <v>0</v>
      </c>
      <c r="I52" s="4">
        <v>0</v>
      </c>
      <c r="J52" s="4">
        <v>0</v>
      </c>
    </row>
    <row r="53" spans="1:12" x14ac:dyDescent="0.3">
      <c r="A53" s="3" t="s">
        <v>62</v>
      </c>
      <c r="B53" s="6" t="s">
        <v>55</v>
      </c>
      <c r="C53" s="6" t="s">
        <v>55</v>
      </c>
      <c r="D53" s="6" t="s">
        <v>55</v>
      </c>
      <c r="E53" s="6" t="s">
        <v>55</v>
      </c>
      <c r="F53" s="6" t="s">
        <v>55</v>
      </c>
      <c r="G53" s="6" t="s">
        <v>55</v>
      </c>
      <c r="H53" s="4">
        <v>0</v>
      </c>
      <c r="I53" s="4">
        <v>0</v>
      </c>
      <c r="J53" s="4">
        <v>0</v>
      </c>
    </row>
    <row r="54" spans="1:12" x14ac:dyDescent="0.3">
      <c r="A54" s="3" t="s">
        <v>63</v>
      </c>
      <c r="B54" s="6" t="s">
        <v>55</v>
      </c>
      <c r="C54" s="6" t="s">
        <v>55</v>
      </c>
      <c r="D54" s="6" t="s">
        <v>55</v>
      </c>
      <c r="E54" s="6" t="s">
        <v>55</v>
      </c>
      <c r="F54" s="6" t="s">
        <v>55</v>
      </c>
      <c r="G54" s="6" t="s">
        <v>55</v>
      </c>
      <c r="H54" s="4">
        <v>0</v>
      </c>
      <c r="I54" s="4">
        <v>0</v>
      </c>
      <c r="J54" s="4">
        <v>0</v>
      </c>
    </row>
    <row r="55" spans="1:12" x14ac:dyDescent="0.3">
      <c r="A55" s="3" t="s">
        <v>64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2" ht="26.4" x14ac:dyDescent="0.3">
      <c r="A56" s="3" t="s">
        <v>65</v>
      </c>
      <c r="B56" s="4">
        <v>51267180</v>
      </c>
      <c r="C56" s="4">
        <v>329647116</v>
      </c>
      <c r="D56" s="4">
        <v>285852523</v>
      </c>
      <c r="E56" s="4">
        <v>167185200</v>
      </c>
      <c r="F56" s="4">
        <v>1433000</v>
      </c>
      <c r="G56" s="4">
        <v>7000000</v>
      </c>
      <c r="H56" s="4">
        <f>SUM(H6:H55)</f>
        <v>738439993</v>
      </c>
      <c r="I56" s="4">
        <v>1281644</v>
      </c>
      <c r="J56" s="4">
        <f>SUM(J6:J55)</f>
        <v>737158349</v>
      </c>
    </row>
    <row r="57" spans="1:12" ht="52.8" x14ac:dyDescent="0.3">
      <c r="A57" s="3" t="s">
        <v>66</v>
      </c>
      <c r="B57" s="6" t="s">
        <v>55</v>
      </c>
      <c r="C57" s="6" t="s">
        <v>55</v>
      </c>
      <c r="D57" s="6" t="s">
        <v>55</v>
      </c>
      <c r="E57" s="6" t="s">
        <v>55</v>
      </c>
      <c r="F57" s="6" t="s">
        <v>55</v>
      </c>
      <c r="G57" s="6" t="s">
        <v>55</v>
      </c>
      <c r="H57" s="4">
        <v>739603005</v>
      </c>
      <c r="I57" s="6" t="s">
        <v>55</v>
      </c>
      <c r="J57" s="6" t="s">
        <v>55</v>
      </c>
    </row>
    <row r="58" spans="1:12" ht="26.4" x14ac:dyDescent="0.3">
      <c r="A58" s="3" t="s">
        <v>67</v>
      </c>
      <c r="B58" s="6" t="s">
        <v>55</v>
      </c>
      <c r="C58" s="6" t="s">
        <v>55</v>
      </c>
      <c r="D58" s="6" t="s">
        <v>55</v>
      </c>
      <c r="E58" s="6" t="s">
        <v>55</v>
      </c>
      <c r="F58" s="6" t="s">
        <v>55</v>
      </c>
      <c r="G58" s="6" t="s">
        <v>55</v>
      </c>
      <c r="H58" s="4">
        <v>1</v>
      </c>
      <c r="I58" s="6" t="s">
        <v>55</v>
      </c>
      <c r="J58" s="6" t="s">
        <v>55</v>
      </c>
    </row>
    <row r="59" spans="1:12" ht="26.4" x14ac:dyDescent="0.3">
      <c r="A59" s="3" t="s">
        <v>68</v>
      </c>
      <c r="B59" s="6" t="s">
        <v>55</v>
      </c>
      <c r="C59" s="6" t="s">
        <v>55</v>
      </c>
      <c r="D59" s="6" t="s">
        <v>55</v>
      </c>
      <c r="E59" s="6" t="s">
        <v>55</v>
      </c>
      <c r="F59" s="6" t="s">
        <v>55</v>
      </c>
      <c r="G59" s="6" t="s">
        <v>55</v>
      </c>
      <c r="H59" s="9">
        <v>-2945352</v>
      </c>
      <c r="I59" s="6" t="s">
        <v>55</v>
      </c>
      <c r="J59" s="6" t="s">
        <v>55</v>
      </c>
    </row>
    <row r="60" spans="1:12" x14ac:dyDescent="0.3">
      <c r="A60" s="3" t="s">
        <v>69</v>
      </c>
      <c r="B60" s="6" t="s">
        <v>55</v>
      </c>
      <c r="C60" s="6" t="s">
        <v>55</v>
      </c>
      <c r="D60" s="6" t="s">
        <v>55</v>
      </c>
      <c r="E60" s="6" t="s">
        <v>55</v>
      </c>
      <c r="F60" s="6" t="s">
        <v>55</v>
      </c>
      <c r="G60" s="6" t="s">
        <v>55</v>
      </c>
      <c r="H60" s="4">
        <v>500695</v>
      </c>
      <c r="I60" s="6" t="s">
        <v>55</v>
      </c>
      <c r="J60" s="6" t="s">
        <v>55</v>
      </c>
    </row>
    <row r="61" spans="1:12" x14ac:dyDescent="0.3">
      <c r="A61" s="3" t="s">
        <v>70</v>
      </c>
      <c r="B61" s="6" t="s">
        <v>55</v>
      </c>
      <c r="C61" s="6" t="s">
        <v>55</v>
      </c>
      <c r="D61" s="6" t="s">
        <v>55</v>
      </c>
      <c r="E61" s="6" t="s">
        <v>55</v>
      </c>
      <c r="F61" s="6" t="s">
        <v>55</v>
      </c>
      <c r="G61" s="6" t="s">
        <v>55</v>
      </c>
      <c r="H61" s="4">
        <v>0</v>
      </c>
      <c r="I61" s="6" t="s">
        <v>55</v>
      </c>
      <c r="J61" s="6" t="s">
        <v>55</v>
      </c>
    </row>
    <row r="62" spans="1:12" ht="39.6" x14ac:dyDescent="0.3">
      <c r="A62" s="3" t="s">
        <v>71</v>
      </c>
      <c r="B62" s="6" t="s">
        <v>55</v>
      </c>
      <c r="C62" s="6" t="s">
        <v>55</v>
      </c>
      <c r="D62" s="6" t="s">
        <v>55</v>
      </c>
      <c r="E62" s="6" t="s">
        <v>55</v>
      </c>
      <c r="F62" s="6" t="s">
        <v>55</v>
      </c>
      <c r="G62" s="6" t="s">
        <v>55</v>
      </c>
      <c r="H62" s="4">
        <f>SUM(H57:H61)</f>
        <v>737158349</v>
      </c>
      <c r="I62" s="6" t="s">
        <v>55</v>
      </c>
      <c r="J62" s="6" t="s">
        <v>55</v>
      </c>
      <c r="L62" s="8">
        <f>+J56-H62</f>
        <v>0</v>
      </c>
    </row>
    <row r="63" spans="1:12" ht="52.8" x14ac:dyDescent="0.3">
      <c r="A63" s="3" t="s">
        <v>72</v>
      </c>
      <c r="B63" s="6" t="s">
        <v>55</v>
      </c>
      <c r="C63" s="6" t="s">
        <v>55</v>
      </c>
      <c r="D63" s="6" t="s">
        <v>55</v>
      </c>
      <c r="E63" s="6" t="s">
        <v>55</v>
      </c>
      <c r="F63" s="6" t="s">
        <v>55</v>
      </c>
      <c r="G63" s="6" t="s">
        <v>55</v>
      </c>
      <c r="H63" s="4">
        <v>-402146292</v>
      </c>
      <c r="I63" s="6" t="s">
        <v>55</v>
      </c>
      <c r="J63" s="6" t="s">
        <v>55</v>
      </c>
    </row>
    <row r="64" spans="1:12" ht="39.6" x14ac:dyDescent="0.3">
      <c r="A64" s="3" t="s">
        <v>73</v>
      </c>
      <c r="B64" s="6" t="s">
        <v>55</v>
      </c>
      <c r="C64" s="6" t="s">
        <v>55</v>
      </c>
      <c r="D64" s="6" t="s">
        <v>55</v>
      </c>
      <c r="E64" s="6" t="s">
        <v>55</v>
      </c>
      <c r="F64" s="6" t="s">
        <v>55</v>
      </c>
      <c r="G64" s="6" t="s">
        <v>55</v>
      </c>
      <c r="H64" s="4">
        <v>-4470000</v>
      </c>
      <c r="I64" s="6" t="s">
        <v>55</v>
      </c>
      <c r="J64" s="6" t="s">
        <v>55</v>
      </c>
    </row>
    <row r="65" spans="1:10" x14ac:dyDescent="0.3">
      <c r="A65" s="3" t="s">
        <v>74</v>
      </c>
      <c r="B65" s="6" t="s">
        <v>55</v>
      </c>
      <c r="C65" s="6" t="s">
        <v>55</v>
      </c>
      <c r="D65" s="6" t="s">
        <v>55</v>
      </c>
      <c r="E65" s="6" t="s">
        <v>55</v>
      </c>
      <c r="F65" s="6" t="s">
        <v>55</v>
      </c>
      <c r="G65" s="6" t="s">
        <v>55</v>
      </c>
      <c r="H65" s="4">
        <v>786356</v>
      </c>
      <c r="I65" s="4">
        <v>643586</v>
      </c>
      <c r="J65" s="4">
        <v>142770</v>
      </c>
    </row>
    <row r="66" spans="1:10" x14ac:dyDescent="0.3">
      <c r="A66" s="3" t="s">
        <v>75</v>
      </c>
      <c r="B66" s="6" t="s">
        <v>55</v>
      </c>
      <c r="C66" s="6" t="s">
        <v>55</v>
      </c>
      <c r="D66" s="6" t="s">
        <v>55</v>
      </c>
      <c r="E66" s="6" t="s">
        <v>55</v>
      </c>
      <c r="F66" s="6" t="s">
        <v>55</v>
      </c>
      <c r="G66" s="6" t="s">
        <v>55</v>
      </c>
      <c r="H66" s="4">
        <v>0</v>
      </c>
      <c r="I66" s="4">
        <v>0</v>
      </c>
      <c r="J66" s="4">
        <v>0</v>
      </c>
    </row>
    <row r="67" spans="1:10" x14ac:dyDescent="0.3">
      <c r="A67" s="3" t="s">
        <v>76</v>
      </c>
      <c r="B67" s="6" t="s">
        <v>55</v>
      </c>
      <c r="C67" s="6" t="s">
        <v>55</v>
      </c>
      <c r="D67" s="6" t="s">
        <v>55</v>
      </c>
      <c r="E67" s="6" t="s">
        <v>55</v>
      </c>
      <c r="F67" s="6" t="s">
        <v>55</v>
      </c>
      <c r="G67" s="6" t="s">
        <v>55</v>
      </c>
      <c r="H67" s="4">
        <v>1548626</v>
      </c>
      <c r="I67" s="4">
        <v>757585</v>
      </c>
      <c r="J67" s="4">
        <v>791041</v>
      </c>
    </row>
    <row r="68" spans="1:10" x14ac:dyDescent="0.3">
      <c r="A68" s="3" t="s">
        <v>77</v>
      </c>
      <c r="B68" s="6" t="s">
        <v>55</v>
      </c>
      <c r="C68" s="6" t="s">
        <v>55</v>
      </c>
      <c r="D68" s="6" t="s">
        <v>55</v>
      </c>
      <c r="E68" s="6" t="s">
        <v>55</v>
      </c>
      <c r="F68" s="6" t="s">
        <v>55</v>
      </c>
      <c r="G68" s="6" t="s">
        <v>55</v>
      </c>
      <c r="H68" s="4">
        <v>0</v>
      </c>
      <c r="I68" s="4">
        <v>0</v>
      </c>
      <c r="J68" s="4">
        <v>0</v>
      </c>
    </row>
    <row r="69" spans="1:10" x14ac:dyDescent="0.3">
      <c r="A69" s="3" t="s">
        <v>78</v>
      </c>
      <c r="B69" s="6" t="s">
        <v>55</v>
      </c>
      <c r="C69" s="6" t="s">
        <v>55</v>
      </c>
      <c r="D69" s="6" t="s">
        <v>55</v>
      </c>
      <c r="E69" s="6" t="s">
        <v>55</v>
      </c>
      <c r="F69" s="6" t="s">
        <v>55</v>
      </c>
      <c r="G69" s="6" t="s">
        <v>55</v>
      </c>
      <c r="H69" s="4">
        <v>892122</v>
      </c>
      <c r="I69" s="4">
        <v>170000</v>
      </c>
      <c r="J69" s="4">
        <v>722122</v>
      </c>
    </row>
    <row r="70" spans="1:10" ht="26.4" x14ac:dyDescent="0.3">
      <c r="A70" s="3" t="s">
        <v>79</v>
      </c>
      <c r="B70" s="6" t="s">
        <v>55</v>
      </c>
      <c r="C70" s="6" t="s">
        <v>55</v>
      </c>
      <c r="D70" s="6" t="s">
        <v>55</v>
      </c>
      <c r="E70" s="6" t="s">
        <v>55</v>
      </c>
      <c r="F70" s="6" t="s">
        <v>55</v>
      </c>
      <c r="G70" s="6" t="s">
        <v>55</v>
      </c>
      <c r="H70" s="4">
        <v>0</v>
      </c>
      <c r="I70" s="4">
        <v>0</v>
      </c>
      <c r="J70" s="4">
        <v>0</v>
      </c>
    </row>
    <row r="71" spans="1:10" x14ac:dyDescent="0.3">
      <c r="A71" s="3" t="s">
        <v>80</v>
      </c>
      <c r="B71" s="6" t="s">
        <v>55</v>
      </c>
      <c r="C71" s="6" t="s">
        <v>55</v>
      </c>
      <c r="D71" s="6" t="s">
        <v>55</v>
      </c>
      <c r="E71" s="6" t="s">
        <v>55</v>
      </c>
      <c r="F71" s="6" t="s">
        <v>55</v>
      </c>
      <c r="G71" s="6" t="s">
        <v>55</v>
      </c>
      <c r="H71" s="4">
        <v>0</v>
      </c>
      <c r="I71" s="4">
        <v>0</v>
      </c>
      <c r="J71" s="4">
        <v>0</v>
      </c>
    </row>
    <row r="72" spans="1:10" x14ac:dyDescent="0.3">
      <c r="A72" s="3" t="s">
        <v>81</v>
      </c>
      <c r="B72" s="6" t="s">
        <v>55</v>
      </c>
      <c r="C72" s="6" t="s">
        <v>55</v>
      </c>
      <c r="D72" s="6" t="s">
        <v>55</v>
      </c>
      <c r="E72" s="6" t="s">
        <v>55</v>
      </c>
      <c r="F72" s="6" t="s">
        <v>55</v>
      </c>
      <c r="G72" s="6" t="s">
        <v>55</v>
      </c>
      <c r="H72" s="4">
        <v>656383</v>
      </c>
      <c r="I72" s="4">
        <v>0</v>
      </c>
      <c r="J72" s="4">
        <v>656383</v>
      </c>
    </row>
    <row r="73" spans="1:10" ht="26.4" x14ac:dyDescent="0.3">
      <c r="A73" s="3" t="s">
        <v>82</v>
      </c>
      <c r="B73" s="6" t="s">
        <v>55</v>
      </c>
      <c r="C73" s="6" t="s">
        <v>55</v>
      </c>
      <c r="D73" s="6" t="s">
        <v>55</v>
      </c>
      <c r="E73" s="6" t="s">
        <v>55</v>
      </c>
      <c r="F73" s="6" t="s">
        <v>55</v>
      </c>
      <c r="G73" s="6" t="s">
        <v>55</v>
      </c>
      <c r="H73" s="4">
        <v>2470437</v>
      </c>
      <c r="I73" s="4">
        <v>0</v>
      </c>
      <c r="J73" s="4">
        <v>2470437</v>
      </c>
    </row>
    <row r="74" spans="1:10" ht="26.4" x14ac:dyDescent="0.3">
      <c r="A74" s="3" t="s">
        <v>83</v>
      </c>
      <c r="B74" s="6" t="s">
        <v>55</v>
      </c>
      <c r="C74" s="6" t="s">
        <v>55</v>
      </c>
      <c r="D74" s="6" t="s">
        <v>55</v>
      </c>
      <c r="E74" s="6" t="s">
        <v>55</v>
      </c>
      <c r="F74" s="6" t="s">
        <v>55</v>
      </c>
      <c r="G74" s="6" t="s">
        <v>55</v>
      </c>
      <c r="H74" s="4">
        <v>192457</v>
      </c>
      <c r="I74" s="4">
        <v>0</v>
      </c>
      <c r="J74" s="4">
        <v>192457</v>
      </c>
    </row>
    <row r="75" spans="1:10" ht="26.4" x14ac:dyDescent="0.3">
      <c r="A75" s="3" t="s">
        <v>84</v>
      </c>
      <c r="B75" s="4">
        <v>0</v>
      </c>
      <c r="C75" s="4">
        <v>179525</v>
      </c>
      <c r="D75" s="4">
        <v>755893</v>
      </c>
      <c r="E75" s="4">
        <v>8943822</v>
      </c>
      <c r="F75" s="4">
        <v>735884</v>
      </c>
      <c r="G75" s="5"/>
      <c r="H75" s="4">
        <v>10615124</v>
      </c>
      <c r="I75" s="4">
        <v>114315</v>
      </c>
      <c r="J75" s="4">
        <v>10500809</v>
      </c>
    </row>
    <row r="76" spans="1:10" ht="26.4" x14ac:dyDescent="0.3">
      <c r="A76" s="3" t="s">
        <v>85</v>
      </c>
      <c r="B76" s="4">
        <v>0</v>
      </c>
      <c r="C76" s="4">
        <v>845514</v>
      </c>
      <c r="D76" s="4">
        <v>6482276</v>
      </c>
      <c r="E76" s="4">
        <v>0</v>
      </c>
      <c r="F76" s="4">
        <v>0</v>
      </c>
      <c r="G76" s="5"/>
      <c r="H76" s="4">
        <v>7327790</v>
      </c>
      <c r="I76" s="4">
        <v>1131000</v>
      </c>
      <c r="J76" s="4">
        <v>6196790</v>
      </c>
    </row>
    <row r="77" spans="1:10" ht="26.4" x14ac:dyDescent="0.3">
      <c r="A77" s="3" t="s">
        <v>86</v>
      </c>
      <c r="B77" s="5"/>
      <c r="C77" s="5"/>
      <c r="D77" s="4">
        <v>0</v>
      </c>
      <c r="E77" s="4">
        <v>0</v>
      </c>
      <c r="F77" s="4">
        <v>0</v>
      </c>
      <c r="G77" s="4">
        <v>1996224</v>
      </c>
      <c r="H77" s="4">
        <v>1996224</v>
      </c>
      <c r="I77" s="4">
        <v>0</v>
      </c>
      <c r="J77" s="4">
        <v>1996224</v>
      </c>
    </row>
    <row r="78" spans="1:10" ht="26.4" x14ac:dyDescent="0.3">
      <c r="A78" s="3" t="s">
        <v>87</v>
      </c>
      <c r="B78" s="5"/>
      <c r="C78" s="5"/>
      <c r="D78" s="4">
        <v>0</v>
      </c>
      <c r="E78" s="4">
        <v>0</v>
      </c>
      <c r="F78" s="4">
        <v>0</v>
      </c>
      <c r="G78" s="4">
        <v>709041</v>
      </c>
      <c r="H78" s="4">
        <v>709041</v>
      </c>
      <c r="I78" s="4">
        <v>0</v>
      </c>
      <c r="J78" s="4">
        <v>709041</v>
      </c>
    </row>
    <row r="79" spans="1:10" ht="26.4" x14ac:dyDescent="0.3">
      <c r="A79" s="3" t="s">
        <v>88</v>
      </c>
      <c r="B79" s="5"/>
      <c r="C79" s="5"/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</row>
    <row r="80" spans="1:10" x14ac:dyDescent="0.3">
      <c r="A80" s="3" t="s">
        <v>89</v>
      </c>
      <c r="B80" s="6" t="s">
        <v>55</v>
      </c>
      <c r="C80" s="6" t="s">
        <v>55</v>
      </c>
      <c r="D80" s="6" t="s">
        <v>55</v>
      </c>
      <c r="E80" s="6" t="s">
        <v>55</v>
      </c>
      <c r="F80" s="6" t="s">
        <v>55</v>
      </c>
      <c r="G80" s="6" t="s">
        <v>55</v>
      </c>
      <c r="H80" s="4">
        <v>601504</v>
      </c>
      <c r="I80" s="4">
        <v>0</v>
      </c>
      <c r="J80" s="4">
        <v>601504</v>
      </c>
    </row>
    <row r="81" spans="1:10" ht="26.4" x14ac:dyDescent="0.3">
      <c r="A81" s="3" t="s">
        <v>90</v>
      </c>
      <c r="B81" s="6" t="s">
        <v>55</v>
      </c>
      <c r="C81" s="6" t="s">
        <v>55</v>
      </c>
      <c r="D81" s="6" t="s">
        <v>55</v>
      </c>
      <c r="E81" s="6" t="s">
        <v>55</v>
      </c>
      <c r="F81" s="6" t="s">
        <v>55</v>
      </c>
      <c r="G81" s="6" t="s">
        <v>55</v>
      </c>
      <c r="H81" s="4">
        <v>0</v>
      </c>
      <c r="I81" s="4">
        <v>0</v>
      </c>
      <c r="J81" s="4">
        <v>0</v>
      </c>
    </row>
    <row r="82" spans="1:10" x14ac:dyDescent="0.3">
      <c r="A82" s="3" t="s">
        <v>91</v>
      </c>
      <c r="B82" s="5"/>
      <c r="C82" s="5"/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</row>
    <row r="83" spans="1:10" x14ac:dyDescent="0.3">
      <c r="A83" s="3" t="s">
        <v>92</v>
      </c>
      <c r="B83" s="6" t="s">
        <v>55</v>
      </c>
      <c r="C83" s="6" t="s">
        <v>55</v>
      </c>
      <c r="D83" s="6" t="s">
        <v>55</v>
      </c>
      <c r="E83" s="6" t="s">
        <v>55</v>
      </c>
      <c r="F83" s="6" t="s">
        <v>55</v>
      </c>
      <c r="G83" s="6" t="s">
        <v>55</v>
      </c>
      <c r="H83" s="4">
        <v>3249429</v>
      </c>
      <c r="I83" s="4">
        <v>2771718</v>
      </c>
      <c r="J83" s="4">
        <v>477711</v>
      </c>
    </row>
    <row r="84" spans="1:10" x14ac:dyDescent="0.3">
      <c r="A84" s="3" t="s">
        <v>93</v>
      </c>
      <c r="B84" s="6" t="s">
        <v>55</v>
      </c>
      <c r="C84" s="6" t="s">
        <v>55</v>
      </c>
      <c r="D84" s="6" t="s">
        <v>55</v>
      </c>
      <c r="E84" s="6" t="s">
        <v>55</v>
      </c>
      <c r="F84" s="6" t="s">
        <v>55</v>
      </c>
      <c r="G84" s="6" t="s">
        <v>55</v>
      </c>
      <c r="H84" s="4">
        <v>5354096</v>
      </c>
      <c r="I84" s="4">
        <v>0</v>
      </c>
      <c r="J84" s="4">
        <v>5354096</v>
      </c>
    </row>
    <row r="85" spans="1:10" x14ac:dyDescent="0.3">
      <c r="A85" s="3" t="s">
        <v>94</v>
      </c>
      <c r="B85" s="6" t="s">
        <v>55</v>
      </c>
      <c r="C85" s="6" t="s">
        <v>55</v>
      </c>
      <c r="D85" s="6" t="s">
        <v>55</v>
      </c>
      <c r="E85" s="6" t="s">
        <v>55</v>
      </c>
      <c r="F85" s="6" t="s">
        <v>55</v>
      </c>
      <c r="G85" s="6" t="s">
        <v>55</v>
      </c>
      <c r="H85" s="4">
        <v>456335</v>
      </c>
      <c r="I85" s="4">
        <v>60000</v>
      </c>
      <c r="J85" s="4">
        <v>396335</v>
      </c>
    </row>
    <row r="86" spans="1:10" x14ac:dyDescent="0.3">
      <c r="A86" s="3" t="s">
        <v>95</v>
      </c>
      <c r="B86" s="6" t="s">
        <v>55</v>
      </c>
      <c r="C86" s="6" t="s">
        <v>55</v>
      </c>
      <c r="D86" s="6" t="s">
        <v>55</v>
      </c>
      <c r="E86" s="6" t="s">
        <v>55</v>
      </c>
      <c r="F86" s="6" t="s">
        <v>55</v>
      </c>
      <c r="G86" s="6" t="s">
        <v>55</v>
      </c>
      <c r="H86" s="4">
        <v>0</v>
      </c>
      <c r="I86" s="4">
        <v>0</v>
      </c>
      <c r="J86" s="4">
        <v>0</v>
      </c>
    </row>
    <row r="87" spans="1:10" x14ac:dyDescent="0.3">
      <c r="A87" s="3" t="s">
        <v>96</v>
      </c>
      <c r="B87" s="6" t="s">
        <v>55</v>
      </c>
      <c r="C87" s="6" t="s">
        <v>55</v>
      </c>
      <c r="D87" s="6" t="s">
        <v>55</v>
      </c>
      <c r="E87" s="6" t="s">
        <v>55</v>
      </c>
      <c r="F87" s="6" t="s">
        <v>55</v>
      </c>
      <c r="G87" s="6" t="s">
        <v>55</v>
      </c>
      <c r="H87" s="4">
        <v>0</v>
      </c>
      <c r="I87" s="4">
        <v>0</v>
      </c>
      <c r="J87" s="4">
        <v>0</v>
      </c>
    </row>
    <row r="88" spans="1:10" x14ac:dyDescent="0.3">
      <c r="A88" s="3" t="s">
        <v>97</v>
      </c>
      <c r="B88" s="6" t="s">
        <v>55</v>
      </c>
      <c r="C88" s="6" t="s">
        <v>55</v>
      </c>
      <c r="D88" s="6" t="s">
        <v>55</v>
      </c>
      <c r="E88" s="6" t="s">
        <v>55</v>
      </c>
      <c r="F88" s="6" t="s">
        <v>55</v>
      </c>
      <c r="G88" s="6" t="s">
        <v>55</v>
      </c>
      <c r="H88" s="4">
        <v>36855924</v>
      </c>
      <c r="I88" s="4">
        <v>5648204</v>
      </c>
      <c r="J88" s="4">
        <v>31207720</v>
      </c>
    </row>
    <row r="89" spans="1:10" ht="26.4" x14ac:dyDescent="0.3">
      <c r="A89" s="3" t="s">
        <v>98</v>
      </c>
      <c r="B89" s="6" t="s">
        <v>55</v>
      </c>
      <c r="C89" s="6" t="s">
        <v>55</v>
      </c>
      <c r="D89" s="6" t="s">
        <v>55</v>
      </c>
      <c r="E89" s="6" t="s">
        <v>55</v>
      </c>
      <c r="F89" s="6" t="s">
        <v>55</v>
      </c>
      <c r="G89" s="6" t="s">
        <v>55</v>
      </c>
      <c r="H89" s="4">
        <v>11054725</v>
      </c>
      <c r="I89" s="4">
        <v>3243355</v>
      </c>
      <c r="J89" s="4">
        <v>7811370</v>
      </c>
    </row>
    <row r="90" spans="1:10" ht="39.6" x14ac:dyDescent="0.3">
      <c r="A90" s="3" t="s">
        <v>99</v>
      </c>
      <c r="B90" s="6" t="s">
        <v>55</v>
      </c>
      <c r="C90" s="6" t="s">
        <v>55</v>
      </c>
      <c r="D90" s="6" t="s">
        <v>55</v>
      </c>
      <c r="E90" s="6" t="s">
        <v>55</v>
      </c>
      <c r="F90" s="6" t="s">
        <v>55</v>
      </c>
      <c r="G90" s="6" t="s">
        <v>55</v>
      </c>
      <c r="H90" s="4">
        <v>509333</v>
      </c>
      <c r="I90" s="4">
        <v>0</v>
      </c>
      <c r="J90" s="4">
        <v>509333</v>
      </c>
    </row>
    <row r="91" spans="1:10" ht="26.4" x14ac:dyDescent="0.3">
      <c r="A91" s="3" t="s">
        <v>100</v>
      </c>
      <c r="B91" s="6" t="s">
        <v>55</v>
      </c>
      <c r="C91" s="6" t="s">
        <v>55</v>
      </c>
      <c r="D91" s="6" t="s">
        <v>55</v>
      </c>
      <c r="E91" s="6" t="s">
        <v>55</v>
      </c>
      <c r="F91" s="6" t="s">
        <v>55</v>
      </c>
      <c r="G91" s="6" t="s">
        <v>55</v>
      </c>
      <c r="H91" s="4">
        <v>59491</v>
      </c>
      <c r="I91" s="4">
        <v>0</v>
      </c>
      <c r="J91" s="4">
        <v>59491</v>
      </c>
    </row>
    <row r="92" spans="1:10" x14ac:dyDescent="0.3">
      <c r="A92" s="3" t="s">
        <v>101</v>
      </c>
      <c r="B92" s="6" t="s">
        <v>55</v>
      </c>
      <c r="C92" s="6" t="s">
        <v>55</v>
      </c>
      <c r="D92" s="6" t="s">
        <v>55</v>
      </c>
      <c r="E92" s="6" t="s">
        <v>55</v>
      </c>
      <c r="F92" s="6" t="s">
        <v>55</v>
      </c>
      <c r="G92" s="6" t="s">
        <v>55</v>
      </c>
      <c r="H92" s="4">
        <v>758489</v>
      </c>
      <c r="I92" s="4">
        <v>20000</v>
      </c>
      <c r="J92" s="4">
        <v>738489</v>
      </c>
    </row>
    <row r="93" spans="1:10" ht="26.4" x14ac:dyDescent="0.3">
      <c r="A93" s="3" t="s">
        <v>102</v>
      </c>
      <c r="B93" s="6" t="s">
        <v>55</v>
      </c>
      <c r="C93" s="6" t="s">
        <v>55</v>
      </c>
      <c r="D93" s="6" t="s">
        <v>55</v>
      </c>
      <c r="E93" s="6" t="s">
        <v>55</v>
      </c>
      <c r="F93" s="6" t="s">
        <v>55</v>
      </c>
      <c r="G93" s="6" t="s">
        <v>55</v>
      </c>
      <c r="H93" s="4">
        <v>12382038</v>
      </c>
      <c r="I93" s="4">
        <v>3263355</v>
      </c>
      <c r="J93" s="4">
        <v>9118683</v>
      </c>
    </row>
    <row r="94" spans="1:10" x14ac:dyDescent="0.3">
      <c r="A94" s="3" t="s">
        <v>103</v>
      </c>
      <c r="B94" s="6" t="s">
        <v>55</v>
      </c>
      <c r="C94" s="6" t="s">
        <v>55</v>
      </c>
      <c r="D94" s="6" t="s">
        <v>55</v>
      </c>
      <c r="E94" s="6" t="s">
        <v>55</v>
      </c>
      <c r="F94" s="6" t="s">
        <v>55</v>
      </c>
      <c r="G94" s="6" t="s">
        <v>55</v>
      </c>
      <c r="H94" s="4">
        <v>42156851</v>
      </c>
      <c r="I94" s="4">
        <v>1185094</v>
      </c>
      <c r="J94" s="4">
        <v>40971757</v>
      </c>
    </row>
    <row r="95" spans="1:10" ht="26.4" x14ac:dyDescent="0.3">
      <c r="A95" s="3" t="s">
        <v>104</v>
      </c>
      <c r="B95" s="6" t="s">
        <v>55</v>
      </c>
      <c r="C95" s="6" t="s">
        <v>55</v>
      </c>
      <c r="D95" s="6" t="s">
        <v>55</v>
      </c>
      <c r="E95" s="6" t="s">
        <v>55</v>
      </c>
      <c r="F95" s="6" t="s">
        <v>55</v>
      </c>
      <c r="G95" s="6" t="s">
        <v>55</v>
      </c>
      <c r="H95" s="4">
        <v>19507155</v>
      </c>
      <c r="I95" s="4">
        <v>0</v>
      </c>
      <c r="J95" s="4">
        <v>19507155</v>
      </c>
    </row>
    <row r="96" spans="1:10" ht="26.4" x14ac:dyDescent="0.3">
      <c r="A96" s="3" t="s">
        <v>105</v>
      </c>
      <c r="B96" s="6" t="s">
        <v>55</v>
      </c>
      <c r="C96" s="6" t="s">
        <v>55</v>
      </c>
      <c r="D96" s="6" t="s">
        <v>55</v>
      </c>
      <c r="E96" s="6" t="s">
        <v>55</v>
      </c>
      <c r="F96" s="6" t="s">
        <v>55</v>
      </c>
      <c r="G96" s="6" t="s">
        <v>55</v>
      </c>
      <c r="H96" s="4">
        <v>7470891</v>
      </c>
      <c r="I96" s="4">
        <v>0</v>
      </c>
      <c r="J96" s="4">
        <v>7470891</v>
      </c>
    </row>
    <row r="97" spans="1:10" x14ac:dyDescent="0.3">
      <c r="A97" s="3" t="s">
        <v>106</v>
      </c>
      <c r="B97" s="6" t="s">
        <v>55</v>
      </c>
      <c r="C97" s="6" t="s">
        <v>55</v>
      </c>
      <c r="D97" s="6" t="s">
        <v>55</v>
      </c>
      <c r="E97" s="6" t="s">
        <v>55</v>
      </c>
      <c r="F97" s="6" t="s">
        <v>55</v>
      </c>
      <c r="G97" s="6" t="s">
        <v>55</v>
      </c>
      <c r="H97" s="4">
        <v>4310000</v>
      </c>
      <c r="I97" s="4">
        <v>0</v>
      </c>
      <c r="J97" s="4">
        <v>4310000</v>
      </c>
    </row>
    <row r="98" spans="1:10" x14ac:dyDescent="0.3">
      <c r="A98" s="3" t="s">
        <v>107</v>
      </c>
      <c r="B98" s="6" t="s">
        <v>55</v>
      </c>
      <c r="C98" s="6" t="s">
        <v>55</v>
      </c>
      <c r="D98" s="6" t="s">
        <v>55</v>
      </c>
      <c r="E98" s="6" t="s">
        <v>55</v>
      </c>
      <c r="F98" s="6" t="s">
        <v>55</v>
      </c>
      <c r="G98" s="6" t="s">
        <v>55</v>
      </c>
      <c r="H98" s="4">
        <v>5464428</v>
      </c>
      <c r="I98" s="4">
        <v>0</v>
      </c>
      <c r="J98" s="4">
        <v>5464428</v>
      </c>
    </row>
    <row r="99" spans="1:10" x14ac:dyDescent="0.3">
      <c r="A99" s="3" t="s">
        <v>108</v>
      </c>
      <c r="B99" s="6" t="s">
        <v>55</v>
      </c>
      <c r="C99" s="6" t="s">
        <v>55</v>
      </c>
      <c r="D99" s="6" t="s">
        <v>55</v>
      </c>
      <c r="E99" s="6" t="s">
        <v>55</v>
      </c>
      <c r="F99" s="6" t="s">
        <v>55</v>
      </c>
      <c r="G99" s="6" t="s">
        <v>55</v>
      </c>
      <c r="H99" s="4">
        <v>10961523</v>
      </c>
      <c r="I99" s="4">
        <v>0</v>
      </c>
      <c r="J99" s="4">
        <v>10961523</v>
      </c>
    </row>
    <row r="100" spans="1:10" ht="26.4" x14ac:dyDescent="0.3">
      <c r="A100" s="3" t="s">
        <v>109</v>
      </c>
      <c r="B100" s="6" t="s">
        <v>55</v>
      </c>
      <c r="C100" s="6" t="s">
        <v>55</v>
      </c>
      <c r="D100" s="6" t="s">
        <v>55</v>
      </c>
      <c r="E100" s="6" t="s">
        <v>55</v>
      </c>
      <c r="F100" s="6" t="s">
        <v>55</v>
      </c>
      <c r="G100" s="6" t="s">
        <v>55</v>
      </c>
      <c r="H100" s="4">
        <v>0</v>
      </c>
      <c r="I100" s="4">
        <v>0</v>
      </c>
      <c r="J100" s="4">
        <v>0</v>
      </c>
    </row>
    <row r="101" spans="1:10" x14ac:dyDescent="0.3">
      <c r="A101" s="3" t="s">
        <v>110</v>
      </c>
      <c r="B101" s="6" t="s">
        <v>55</v>
      </c>
      <c r="C101" s="6" t="s">
        <v>55</v>
      </c>
      <c r="D101" s="6" t="s">
        <v>55</v>
      </c>
      <c r="E101" s="6" t="s">
        <v>55</v>
      </c>
      <c r="F101" s="6" t="s">
        <v>55</v>
      </c>
      <c r="G101" s="6" t="s">
        <v>55</v>
      </c>
      <c r="H101" s="4">
        <v>805750</v>
      </c>
      <c r="I101" s="4">
        <v>0</v>
      </c>
      <c r="J101" s="4">
        <v>805750</v>
      </c>
    </row>
    <row r="102" spans="1:10" x14ac:dyDescent="0.3">
      <c r="A102" s="3" t="s">
        <v>111</v>
      </c>
      <c r="B102" s="4">
        <v>0</v>
      </c>
      <c r="C102" s="4">
        <v>392535</v>
      </c>
      <c r="D102" s="4">
        <v>0</v>
      </c>
      <c r="E102" s="4">
        <v>0</v>
      </c>
      <c r="F102" s="4">
        <v>0</v>
      </c>
      <c r="G102" s="5"/>
      <c r="H102" s="4">
        <v>392535</v>
      </c>
      <c r="I102" s="4">
        <v>70000</v>
      </c>
      <c r="J102" s="4">
        <v>322535</v>
      </c>
    </row>
    <row r="103" spans="1:10" x14ac:dyDescent="0.3">
      <c r="A103" s="3" t="s">
        <v>112</v>
      </c>
      <c r="B103" s="6" t="s">
        <v>55</v>
      </c>
      <c r="C103" s="6" t="s">
        <v>55</v>
      </c>
      <c r="D103" s="6" t="s">
        <v>55</v>
      </c>
      <c r="E103" s="6" t="s">
        <v>55</v>
      </c>
      <c r="F103" s="6" t="s">
        <v>55</v>
      </c>
      <c r="G103" s="6" t="s">
        <v>55</v>
      </c>
      <c r="H103" s="4">
        <v>4336325</v>
      </c>
      <c r="I103" s="4">
        <v>987366</v>
      </c>
      <c r="J103" s="4">
        <v>3348959</v>
      </c>
    </row>
    <row r="104" spans="1:10" x14ac:dyDescent="0.3">
      <c r="A104" s="3" t="s">
        <v>113</v>
      </c>
      <c r="B104" s="6" t="s">
        <v>55</v>
      </c>
      <c r="C104" s="6" t="s">
        <v>55</v>
      </c>
      <c r="D104" s="6" t="s">
        <v>55</v>
      </c>
      <c r="E104" s="6" t="s">
        <v>55</v>
      </c>
      <c r="F104" s="6" t="s">
        <v>55</v>
      </c>
      <c r="G104" s="6" t="s">
        <v>55</v>
      </c>
      <c r="H104" s="4">
        <v>1403350</v>
      </c>
      <c r="I104" s="4">
        <v>1134017</v>
      </c>
      <c r="J104" s="4">
        <v>269333</v>
      </c>
    </row>
    <row r="105" spans="1:10" x14ac:dyDescent="0.3">
      <c r="A105" s="3" t="s">
        <v>114</v>
      </c>
      <c r="B105" s="4">
        <v>0</v>
      </c>
      <c r="C105" s="4">
        <v>392535</v>
      </c>
      <c r="D105" s="4">
        <v>0</v>
      </c>
      <c r="E105" s="4">
        <v>0</v>
      </c>
      <c r="F105" s="4">
        <v>0</v>
      </c>
      <c r="G105" s="5"/>
      <c r="H105" s="4">
        <v>96808808</v>
      </c>
      <c r="I105" s="4">
        <v>3376477</v>
      </c>
      <c r="J105" s="4">
        <v>93432331</v>
      </c>
    </row>
    <row r="106" spans="1:10" x14ac:dyDescent="0.3">
      <c r="A106" s="3" t="s">
        <v>115</v>
      </c>
      <c r="B106" s="6" t="s">
        <v>55</v>
      </c>
      <c r="C106" s="6" t="s">
        <v>55</v>
      </c>
      <c r="D106" s="6" t="s">
        <v>55</v>
      </c>
      <c r="E106" s="6" t="s">
        <v>55</v>
      </c>
      <c r="F106" s="6" t="s">
        <v>55</v>
      </c>
      <c r="G106" s="6" t="s">
        <v>55</v>
      </c>
      <c r="H106" s="4">
        <v>0</v>
      </c>
      <c r="I106" s="4">
        <v>0</v>
      </c>
      <c r="J106" s="4">
        <v>0</v>
      </c>
    </row>
    <row r="107" spans="1:10" ht="26.4" x14ac:dyDescent="0.3">
      <c r="A107" s="3" t="s">
        <v>116</v>
      </c>
      <c r="B107" s="6" t="s">
        <v>55</v>
      </c>
      <c r="C107" s="6" t="s">
        <v>55</v>
      </c>
      <c r="D107" s="6" t="s">
        <v>55</v>
      </c>
      <c r="E107" s="6" t="s">
        <v>55</v>
      </c>
      <c r="F107" s="6" t="s">
        <v>55</v>
      </c>
      <c r="G107" s="6" t="s">
        <v>55</v>
      </c>
      <c r="H107" s="4">
        <v>30409620</v>
      </c>
      <c r="I107" s="4">
        <v>0</v>
      </c>
      <c r="J107" s="4">
        <v>30409620</v>
      </c>
    </row>
    <row r="108" spans="1:10" ht="26.4" x14ac:dyDescent="0.3">
      <c r="A108" s="3" t="s">
        <v>117</v>
      </c>
      <c r="B108" s="6" t="s">
        <v>55</v>
      </c>
      <c r="C108" s="6" t="s">
        <v>55</v>
      </c>
      <c r="D108" s="6" t="s">
        <v>55</v>
      </c>
      <c r="E108" s="6" t="s">
        <v>55</v>
      </c>
      <c r="F108" s="6" t="s">
        <v>55</v>
      </c>
      <c r="G108" s="6" t="s">
        <v>55</v>
      </c>
      <c r="H108" s="4">
        <v>391825</v>
      </c>
      <c r="I108" s="4">
        <v>0</v>
      </c>
      <c r="J108" s="4">
        <v>391825</v>
      </c>
    </row>
    <row r="109" spans="1:10" x14ac:dyDescent="0.3">
      <c r="A109" s="3" t="s">
        <v>118</v>
      </c>
      <c r="B109" s="6" t="s">
        <v>55</v>
      </c>
      <c r="C109" s="6" t="s">
        <v>55</v>
      </c>
      <c r="D109" s="6" t="s">
        <v>55</v>
      </c>
      <c r="E109" s="6" t="s">
        <v>55</v>
      </c>
      <c r="F109" s="6" t="s">
        <v>55</v>
      </c>
      <c r="G109" s="6" t="s">
        <v>55</v>
      </c>
      <c r="H109" s="4">
        <v>425596</v>
      </c>
      <c r="I109" s="4">
        <v>160712</v>
      </c>
      <c r="J109" s="4">
        <v>264884</v>
      </c>
    </row>
    <row r="110" spans="1:10" ht="26.4" x14ac:dyDescent="0.3">
      <c r="A110" s="3" t="s">
        <v>119</v>
      </c>
      <c r="B110" s="6" t="s">
        <v>55</v>
      </c>
      <c r="C110" s="6" t="s">
        <v>55</v>
      </c>
      <c r="D110" s="6" t="s">
        <v>55</v>
      </c>
      <c r="E110" s="6" t="s">
        <v>55</v>
      </c>
      <c r="F110" s="6" t="s">
        <v>55</v>
      </c>
      <c r="G110" s="6" t="s">
        <v>55</v>
      </c>
      <c r="H110" s="4">
        <v>31227041</v>
      </c>
      <c r="I110" s="4">
        <v>160712</v>
      </c>
      <c r="J110" s="4">
        <v>31066329</v>
      </c>
    </row>
    <row r="111" spans="1:10" x14ac:dyDescent="0.3">
      <c r="A111" s="3" t="s">
        <v>120</v>
      </c>
      <c r="B111" s="6" t="s">
        <v>55</v>
      </c>
      <c r="C111" s="6" t="s">
        <v>55</v>
      </c>
      <c r="D111" s="6" t="s">
        <v>55</v>
      </c>
      <c r="E111" s="6" t="s">
        <v>55</v>
      </c>
      <c r="F111" s="6" t="s">
        <v>55</v>
      </c>
      <c r="G111" s="6" t="s">
        <v>55</v>
      </c>
      <c r="H111" s="4">
        <v>1615711</v>
      </c>
      <c r="I111" s="4">
        <v>0</v>
      </c>
      <c r="J111" s="4">
        <v>1615711</v>
      </c>
    </row>
    <row r="112" spans="1:10" x14ac:dyDescent="0.3">
      <c r="A112" s="3" t="s">
        <v>121</v>
      </c>
      <c r="B112" s="6" t="s">
        <v>55</v>
      </c>
      <c r="C112" s="6" t="s">
        <v>55</v>
      </c>
      <c r="D112" s="6" t="s">
        <v>55</v>
      </c>
      <c r="E112" s="6" t="s">
        <v>55</v>
      </c>
      <c r="F112" s="6" t="s">
        <v>55</v>
      </c>
      <c r="G112" s="6" t="s">
        <v>55</v>
      </c>
      <c r="H112" s="4">
        <v>6785681</v>
      </c>
      <c r="I112" s="4">
        <v>757270</v>
      </c>
      <c r="J112" s="4">
        <v>6028411</v>
      </c>
    </row>
    <row r="113" spans="1:10" x14ac:dyDescent="0.3">
      <c r="A113" s="3" t="s">
        <v>122</v>
      </c>
      <c r="B113" s="6" t="s">
        <v>55</v>
      </c>
      <c r="C113" s="6" t="s">
        <v>55</v>
      </c>
      <c r="D113" s="6" t="s">
        <v>55</v>
      </c>
      <c r="E113" s="6" t="s">
        <v>55</v>
      </c>
      <c r="F113" s="6" t="s">
        <v>55</v>
      </c>
      <c r="G113" s="6" t="s">
        <v>55</v>
      </c>
      <c r="H113" s="4">
        <v>412917</v>
      </c>
      <c r="I113" s="4">
        <v>0</v>
      </c>
      <c r="J113" s="4">
        <v>412917</v>
      </c>
    </row>
    <row r="114" spans="1:10" x14ac:dyDescent="0.3">
      <c r="A114" s="3" t="s">
        <v>123</v>
      </c>
      <c r="B114" s="6" t="s">
        <v>55</v>
      </c>
      <c r="C114" s="6" t="s">
        <v>55</v>
      </c>
      <c r="D114" s="6" t="s">
        <v>55</v>
      </c>
      <c r="E114" s="6" t="s">
        <v>55</v>
      </c>
      <c r="F114" s="6" t="s">
        <v>55</v>
      </c>
      <c r="G114" s="6" t="s">
        <v>55</v>
      </c>
      <c r="H114" s="4">
        <v>7125101</v>
      </c>
      <c r="I114" s="4">
        <v>2136287</v>
      </c>
      <c r="J114" s="4">
        <v>4988814</v>
      </c>
    </row>
    <row r="115" spans="1:10" x14ac:dyDescent="0.3">
      <c r="A115" s="3" t="s">
        <v>124</v>
      </c>
      <c r="B115" s="6" t="s">
        <v>55</v>
      </c>
      <c r="C115" s="6" t="s">
        <v>55</v>
      </c>
      <c r="D115" s="6" t="s">
        <v>55</v>
      </c>
      <c r="E115" s="6" t="s">
        <v>55</v>
      </c>
      <c r="F115" s="6" t="s">
        <v>55</v>
      </c>
      <c r="G115" s="6" t="s">
        <v>55</v>
      </c>
      <c r="H115" s="4">
        <v>69861</v>
      </c>
      <c r="I115" s="4">
        <v>0</v>
      </c>
      <c r="J115" s="4">
        <v>69861</v>
      </c>
    </row>
    <row r="116" spans="1:10" x14ac:dyDescent="0.3">
      <c r="A116" s="3" t="s">
        <v>125</v>
      </c>
      <c r="B116" s="6" t="s">
        <v>55</v>
      </c>
      <c r="C116" s="6" t="s">
        <v>55</v>
      </c>
      <c r="D116" s="6" t="s">
        <v>55</v>
      </c>
      <c r="E116" s="6" t="s">
        <v>55</v>
      </c>
      <c r="F116" s="6" t="s">
        <v>55</v>
      </c>
      <c r="G116" s="6" t="s">
        <v>55</v>
      </c>
      <c r="H116" s="4">
        <v>16009271</v>
      </c>
      <c r="I116" s="4">
        <v>2893557</v>
      </c>
      <c r="J116" s="4">
        <v>13115714</v>
      </c>
    </row>
    <row r="117" spans="1:10" x14ac:dyDescent="0.3">
      <c r="A117" s="3" t="s">
        <v>126</v>
      </c>
      <c r="B117" s="6" t="s">
        <v>55</v>
      </c>
      <c r="C117" s="6" t="s">
        <v>55</v>
      </c>
      <c r="D117" s="6" t="s">
        <v>55</v>
      </c>
      <c r="E117" s="6" t="s">
        <v>55</v>
      </c>
      <c r="F117" s="6" t="s">
        <v>55</v>
      </c>
      <c r="G117" s="6" t="s">
        <v>55</v>
      </c>
      <c r="H117" s="4">
        <v>5139204</v>
      </c>
      <c r="I117" s="4">
        <v>1518540</v>
      </c>
      <c r="J117" s="4">
        <v>3620664</v>
      </c>
    </row>
    <row r="118" spans="1:10" x14ac:dyDescent="0.3">
      <c r="A118" s="3" t="s">
        <v>127</v>
      </c>
      <c r="B118" s="6" t="s">
        <v>55</v>
      </c>
      <c r="C118" s="6" t="s">
        <v>55</v>
      </c>
      <c r="D118" s="6" t="s">
        <v>55</v>
      </c>
      <c r="E118" s="6" t="s">
        <v>55</v>
      </c>
      <c r="F118" s="6" t="s">
        <v>55</v>
      </c>
      <c r="G118" s="6" t="s">
        <v>55</v>
      </c>
      <c r="H118" s="4">
        <v>3288613</v>
      </c>
      <c r="I118" s="4">
        <v>0</v>
      </c>
      <c r="J118" s="4">
        <v>3288613</v>
      </c>
    </row>
    <row r="119" spans="1:10" x14ac:dyDescent="0.3">
      <c r="A119" s="3" t="s">
        <v>128</v>
      </c>
      <c r="B119" s="6" t="s">
        <v>55</v>
      </c>
      <c r="C119" s="6" t="s">
        <v>55</v>
      </c>
      <c r="D119" s="6" t="s">
        <v>55</v>
      </c>
      <c r="E119" s="6" t="s">
        <v>55</v>
      </c>
      <c r="F119" s="6" t="s">
        <v>55</v>
      </c>
      <c r="G119" s="6" t="s">
        <v>55</v>
      </c>
      <c r="H119" s="4">
        <v>8427817</v>
      </c>
      <c r="I119" s="4">
        <v>1518540</v>
      </c>
      <c r="J119" s="4">
        <v>6909277</v>
      </c>
    </row>
    <row r="120" spans="1:10" x14ac:dyDescent="0.3">
      <c r="A120" s="3" t="s">
        <v>129</v>
      </c>
      <c r="B120" s="6" t="s">
        <v>55</v>
      </c>
      <c r="C120" s="6" t="s">
        <v>55</v>
      </c>
      <c r="D120" s="6" t="s">
        <v>55</v>
      </c>
      <c r="E120" s="6" t="s">
        <v>55</v>
      </c>
      <c r="F120" s="6" t="s">
        <v>55</v>
      </c>
      <c r="G120" s="6" t="s">
        <v>55</v>
      </c>
      <c r="H120" s="4">
        <v>2392128</v>
      </c>
      <c r="I120" s="4">
        <v>1203698</v>
      </c>
      <c r="J120" s="4">
        <v>1188430</v>
      </c>
    </row>
    <row r="121" spans="1:10" ht="39.6" x14ac:dyDescent="0.3">
      <c r="A121" s="3" t="s">
        <v>130</v>
      </c>
      <c r="B121" s="6" t="s">
        <v>55</v>
      </c>
      <c r="C121" s="6" t="s">
        <v>55</v>
      </c>
      <c r="D121" s="6" t="s">
        <v>55</v>
      </c>
      <c r="E121" s="6" t="s">
        <v>55</v>
      </c>
      <c r="F121" s="6" t="s">
        <v>55</v>
      </c>
      <c r="G121" s="6" t="s">
        <v>55</v>
      </c>
      <c r="H121" s="4">
        <v>0</v>
      </c>
      <c r="I121" s="4">
        <v>0</v>
      </c>
      <c r="J121" s="4">
        <v>0</v>
      </c>
    </row>
    <row r="122" spans="1:10" ht="39.6" x14ac:dyDescent="0.3">
      <c r="A122" s="3" t="s">
        <v>131</v>
      </c>
      <c r="B122" s="6" t="s">
        <v>55</v>
      </c>
      <c r="C122" s="6" t="s">
        <v>55</v>
      </c>
      <c r="D122" s="6" t="s">
        <v>55</v>
      </c>
      <c r="E122" s="6" t="s">
        <v>55</v>
      </c>
      <c r="F122" s="6" t="s">
        <v>55</v>
      </c>
      <c r="G122" s="6" t="s">
        <v>55</v>
      </c>
      <c r="H122" s="4">
        <v>880953926</v>
      </c>
      <c r="I122" s="4">
        <v>6929848</v>
      </c>
      <c r="J122" s="4">
        <v>874024078</v>
      </c>
    </row>
    <row r="123" spans="1:10" ht="52.8" x14ac:dyDescent="0.3">
      <c r="A123" s="3" t="s">
        <v>132</v>
      </c>
      <c r="B123" s="6" t="s">
        <v>55</v>
      </c>
      <c r="C123" s="6" t="s">
        <v>55</v>
      </c>
      <c r="D123" s="6" t="s">
        <v>55</v>
      </c>
      <c r="E123" s="6" t="s">
        <v>55</v>
      </c>
      <c r="F123" s="6" t="s">
        <v>55</v>
      </c>
      <c r="G123" s="6" t="s">
        <v>55</v>
      </c>
      <c r="H123" s="4">
        <v>167247103</v>
      </c>
      <c r="I123" s="4">
        <v>12416339</v>
      </c>
      <c r="J123" s="4">
        <v>154830764</v>
      </c>
    </row>
    <row r="124" spans="1:10" ht="52.8" x14ac:dyDescent="0.3">
      <c r="A124" s="3" t="s">
        <v>133</v>
      </c>
      <c r="B124" s="6" t="s">
        <v>55</v>
      </c>
      <c r="C124" s="6" t="s">
        <v>55</v>
      </c>
      <c r="D124" s="6" t="s">
        <v>55</v>
      </c>
      <c r="E124" s="6" t="s">
        <v>55</v>
      </c>
      <c r="F124" s="6" t="s">
        <v>55</v>
      </c>
      <c r="G124" s="6" t="s">
        <v>55</v>
      </c>
      <c r="H124" s="4">
        <v>1048201029</v>
      </c>
      <c r="I124" s="4">
        <v>19346187</v>
      </c>
      <c r="J124" s="4">
        <v>1028854842</v>
      </c>
    </row>
    <row r="125" spans="1:10" x14ac:dyDescent="0.3">
      <c r="A125" s="3" t="s">
        <v>134</v>
      </c>
      <c r="B125" s="4">
        <v>0</v>
      </c>
      <c r="C125" s="4">
        <v>25106000</v>
      </c>
      <c r="D125" s="4">
        <v>9497000</v>
      </c>
      <c r="E125" s="4">
        <v>4529000</v>
      </c>
      <c r="F125" s="4">
        <v>0</v>
      </c>
      <c r="G125" s="5"/>
      <c r="H125" s="4">
        <v>39132000</v>
      </c>
      <c r="I125" s="4">
        <v>0</v>
      </c>
      <c r="J125" s="4">
        <v>39132000</v>
      </c>
    </row>
    <row r="126" spans="1:10" ht="39.6" x14ac:dyDescent="0.3">
      <c r="A126" s="3" t="s">
        <v>135</v>
      </c>
      <c r="B126" s="6" t="s">
        <v>55</v>
      </c>
      <c r="C126" s="6" t="s">
        <v>55</v>
      </c>
      <c r="D126" s="6" t="s">
        <v>55</v>
      </c>
      <c r="E126" s="6" t="s">
        <v>55</v>
      </c>
      <c r="F126" s="6" t="s">
        <v>55</v>
      </c>
      <c r="G126" s="6" t="s">
        <v>55</v>
      </c>
      <c r="H126" s="4">
        <v>0</v>
      </c>
      <c r="I126" s="4">
        <v>0</v>
      </c>
      <c r="J126" s="4">
        <v>0</v>
      </c>
    </row>
    <row r="127" spans="1:10" ht="26.4" x14ac:dyDescent="0.3">
      <c r="A127" s="3" t="s">
        <v>136</v>
      </c>
      <c r="B127" s="6" t="s">
        <v>55</v>
      </c>
      <c r="C127" s="6" t="s">
        <v>55</v>
      </c>
      <c r="D127" s="6" t="s">
        <v>55</v>
      </c>
      <c r="E127" s="6" t="s">
        <v>55</v>
      </c>
      <c r="F127" s="6" t="s">
        <v>55</v>
      </c>
      <c r="G127" s="6" t="s">
        <v>55</v>
      </c>
      <c r="H127" s="4">
        <v>0</v>
      </c>
      <c r="I127" s="4">
        <v>0</v>
      </c>
      <c r="J127" s="4">
        <v>0</v>
      </c>
    </row>
    <row r="128" spans="1:10" x14ac:dyDescent="0.3">
      <c r="A128" s="3" t="s">
        <v>55</v>
      </c>
      <c r="B128" s="5" t="s">
        <v>55</v>
      </c>
      <c r="C128" s="5" t="s">
        <v>55</v>
      </c>
      <c r="D128" s="5" t="s">
        <v>55</v>
      </c>
      <c r="E128" s="5" t="s">
        <v>55</v>
      </c>
      <c r="F128" s="5" t="s">
        <v>55</v>
      </c>
      <c r="G128" s="5" t="s">
        <v>55</v>
      </c>
      <c r="H128" s="5" t="s">
        <v>55</v>
      </c>
      <c r="I128" s="5" t="s">
        <v>55</v>
      </c>
      <c r="J128" s="5" t="s">
        <v>55</v>
      </c>
    </row>
    <row r="129" spans="1:10" ht="26.4" x14ac:dyDescent="0.3">
      <c r="A129" s="7" t="s">
        <v>137</v>
      </c>
      <c r="B129" s="5" t="s">
        <v>55</v>
      </c>
      <c r="C129" s="5" t="s">
        <v>55</v>
      </c>
      <c r="D129" s="5" t="s">
        <v>55</v>
      </c>
      <c r="E129" s="5" t="s">
        <v>55</v>
      </c>
      <c r="F129" s="5" t="s">
        <v>55</v>
      </c>
      <c r="G129" s="5" t="s">
        <v>55</v>
      </c>
      <c r="H129" s="2" t="s">
        <v>138</v>
      </c>
      <c r="I129" s="2" t="s">
        <v>139</v>
      </c>
      <c r="J129" s="2" t="s">
        <v>13</v>
      </c>
    </row>
    <row r="130" spans="1:10" x14ac:dyDescent="0.3">
      <c r="A130" s="3" t="s">
        <v>140</v>
      </c>
      <c r="B130" s="5" t="s">
        <v>55</v>
      </c>
      <c r="C130" s="5" t="s">
        <v>55</v>
      </c>
      <c r="D130" s="5" t="s">
        <v>55</v>
      </c>
      <c r="E130" s="5" t="s">
        <v>55</v>
      </c>
      <c r="F130" s="5" t="s">
        <v>55</v>
      </c>
      <c r="G130" s="5" t="s">
        <v>55</v>
      </c>
      <c r="H130" s="4">
        <v>581170896</v>
      </c>
      <c r="I130" s="4">
        <v>581170896</v>
      </c>
      <c r="J130" s="4">
        <v>0</v>
      </c>
    </row>
    <row r="131" spans="1:10" x14ac:dyDescent="0.3">
      <c r="A131" s="3" t="s">
        <v>141</v>
      </c>
      <c r="B131" s="5" t="s">
        <v>55</v>
      </c>
      <c r="C131" s="5" t="s">
        <v>55</v>
      </c>
      <c r="D131" s="5" t="s">
        <v>55</v>
      </c>
      <c r="E131" s="5" t="s">
        <v>55</v>
      </c>
      <c r="F131" s="5" t="s">
        <v>55</v>
      </c>
      <c r="G131" s="5" t="s">
        <v>55</v>
      </c>
      <c r="H131" s="4">
        <v>5686049</v>
      </c>
      <c r="I131" s="4">
        <v>5686049</v>
      </c>
      <c r="J131" s="4">
        <v>0</v>
      </c>
    </row>
    <row r="132" spans="1:10" x14ac:dyDescent="0.3">
      <c r="A132" s="3" t="s">
        <v>142</v>
      </c>
      <c r="B132" s="5" t="s">
        <v>55</v>
      </c>
      <c r="C132" s="5" t="s">
        <v>55</v>
      </c>
      <c r="D132" s="5" t="s">
        <v>55</v>
      </c>
      <c r="E132" s="5" t="s">
        <v>55</v>
      </c>
      <c r="F132" s="5" t="s">
        <v>55</v>
      </c>
      <c r="G132" s="5" t="s">
        <v>55</v>
      </c>
      <c r="H132" s="4">
        <v>101823623</v>
      </c>
      <c r="I132" s="4">
        <v>98878271</v>
      </c>
      <c r="J132" s="4">
        <v>2945352</v>
      </c>
    </row>
    <row r="133" spans="1:10" x14ac:dyDescent="0.3">
      <c r="A133" s="3" t="s">
        <v>5</v>
      </c>
      <c r="B133" s="5" t="s">
        <v>55</v>
      </c>
      <c r="C133" s="5" t="s">
        <v>55</v>
      </c>
      <c r="D133" s="5" t="s">
        <v>55</v>
      </c>
      <c r="E133" s="5" t="s">
        <v>55</v>
      </c>
      <c r="F133" s="5" t="s">
        <v>55</v>
      </c>
      <c r="G133" s="5" t="s">
        <v>55</v>
      </c>
      <c r="H133" s="4">
        <v>50922437</v>
      </c>
      <c r="I133" s="4">
        <v>50922437</v>
      </c>
      <c r="J133" s="4">
        <v>0</v>
      </c>
    </row>
    <row r="134" spans="1:10" x14ac:dyDescent="0.3">
      <c r="A134" s="3" t="s">
        <v>143</v>
      </c>
      <c r="B134" s="5" t="s">
        <v>55</v>
      </c>
      <c r="C134" s="5" t="s">
        <v>55</v>
      </c>
      <c r="D134" s="5" t="s">
        <v>55</v>
      </c>
      <c r="E134" s="5" t="s">
        <v>55</v>
      </c>
      <c r="F134" s="5" t="s">
        <v>55</v>
      </c>
      <c r="G134" s="5" t="s">
        <v>55</v>
      </c>
      <c r="H134" s="4">
        <v>739603005</v>
      </c>
      <c r="I134" s="4">
        <v>736657653</v>
      </c>
      <c r="J134" s="4">
        <v>2945352</v>
      </c>
    </row>
  </sheetData>
  <mergeCells count="4">
    <mergeCell ref="A1:J1"/>
    <mergeCell ref="A2:J2"/>
    <mergeCell ref="A3:J3"/>
    <mergeCell ref="A4:J4"/>
  </mergeCells>
  <pageMargins left="0.196850393700787" right="0.196850393700787" top="0.196850393700787" bottom="0.196850393700787" header="0.196850393700787" footer="0.196850393700787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B8F59-0DA0-43E1-A9DD-68AD8ADAC72D}">
  <dimension ref="A1:N135"/>
  <sheetViews>
    <sheetView showGridLines="0" tabSelected="1" workbookViewId="0">
      <selection activeCell="M5" sqref="M5"/>
    </sheetView>
  </sheetViews>
  <sheetFormatPr defaultRowHeight="14.4" x14ac:dyDescent="0.3"/>
  <cols>
    <col min="1" max="1" width="43.21875" style="17" customWidth="1"/>
    <col min="2" max="10" width="16.21875" style="17" customWidth="1"/>
    <col min="11" max="11" width="0" style="17" hidden="1" customWidth="1"/>
    <col min="12" max="12" width="2.77734375" style="17" customWidth="1"/>
    <col min="13" max="13" width="15.21875" style="17" bestFit="1" customWidth="1"/>
    <col min="14" max="14" width="39.33203125" style="17" bestFit="1" customWidth="1"/>
    <col min="15" max="16384" width="8.88671875" style="17"/>
  </cols>
  <sheetData>
    <row r="1" spans="1:14" ht="28.35" customHeight="1" x14ac:dyDescent="0.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4" ht="28.35" customHeight="1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4" ht="16.95" customHeight="1" x14ac:dyDescent="0.3">
      <c r="A3" s="19" t="s">
        <v>148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ht="34.049999999999997" customHeight="1" x14ac:dyDescent="0.3">
      <c r="A4" s="20" t="s">
        <v>3</v>
      </c>
      <c r="B4" s="16"/>
      <c r="C4" s="16"/>
      <c r="D4" s="16"/>
      <c r="E4" s="16"/>
      <c r="F4" s="16"/>
      <c r="G4" s="16"/>
      <c r="H4" s="16"/>
      <c r="I4" s="16"/>
      <c r="J4" s="16"/>
    </row>
    <row r="5" spans="1:14" ht="26.4" x14ac:dyDescent="0.3">
      <c r="A5" s="21" t="s">
        <v>144</v>
      </c>
      <c r="B5" s="22" t="s">
        <v>5</v>
      </c>
      <c r="C5" s="22" t="s">
        <v>6</v>
      </c>
      <c r="D5" s="22" t="s">
        <v>7</v>
      </c>
      <c r="E5" s="22" t="s">
        <v>145</v>
      </c>
      <c r="F5" s="22" t="s">
        <v>146</v>
      </c>
      <c r="G5" s="22" t="s">
        <v>147</v>
      </c>
      <c r="H5" s="22" t="s">
        <v>11</v>
      </c>
      <c r="I5" s="22" t="s">
        <v>12</v>
      </c>
      <c r="J5" s="22" t="s">
        <v>13</v>
      </c>
      <c r="M5" s="22" t="s">
        <v>149</v>
      </c>
      <c r="N5" s="22" t="s">
        <v>151</v>
      </c>
    </row>
    <row r="6" spans="1:14" ht="52.8" x14ac:dyDescent="0.3">
      <c r="A6" s="23" t="s">
        <v>14</v>
      </c>
      <c r="B6" s="24">
        <v>49486179</v>
      </c>
      <c r="C6" s="24">
        <v>309095322</v>
      </c>
      <c r="D6" s="24">
        <v>269868477</v>
      </c>
      <c r="E6" s="25"/>
      <c r="F6" s="24">
        <v>0</v>
      </c>
      <c r="G6" s="25"/>
      <c r="H6" s="24">
        <v>628449978</v>
      </c>
      <c r="I6" s="25"/>
      <c r="J6" s="24">
        <v>628449978</v>
      </c>
      <c r="M6" s="28">
        <f>+J6-'891 - LA Table proposed changes'!J6</f>
        <v>0</v>
      </c>
    </row>
    <row r="7" spans="1:14" ht="66" x14ac:dyDescent="0.3">
      <c r="A7" s="23" t="s">
        <v>15</v>
      </c>
      <c r="B7" s="24">
        <v>0</v>
      </c>
      <c r="C7" s="24">
        <v>0</v>
      </c>
      <c r="D7" s="24">
        <v>0</v>
      </c>
      <c r="E7" s="24">
        <v>11680154</v>
      </c>
      <c r="F7" s="24">
        <v>0</v>
      </c>
      <c r="G7" s="25"/>
      <c r="H7" s="24">
        <v>11680154</v>
      </c>
      <c r="I7" s="25"/>
      <c r="J7" s="24">
        <v>11680154</v>
      </c>
      <c r="M7" s="28">
        <f>+J7-'891 - LA Table proposed changes'!J7</f>
        <v>0</v>
      </c>
    </row>
    <row r="8" spans="1:14" x14ac:dyDescent="0.3">
      <c r="A8" s="23" t="s">
        <v>16</v>
      </c>
      <c r="B8" s="25"/>
      <c r="C8" s="24">
        <v>32988</v>
      </c>
      <c r="D8" s="24">
        <v>0</v>
      </c>
      <c r="E8" s="25"/>
      <c r="F8" s="25"/>
      <c r="G8" s="25"/>
      <c r="H8" s="24">
        <v>32988</v>
      </c>
      <c r="I8" s="24">
        <v>0</v>
      </c>
      <c r="J8" s="24">
        <v>32988</v>
      </c>
      <c r="M8" s="28">
        <f>+J8-'891 - LA Table proposed changes'!J8</f>
        <v>0</v>
      </c>
    </row>
    <row r="9" spans="1:14" x14ac:dyDescent="0.3">
      <c r="A9" s="23" t="s">
        <v>17</v>
      </c>
      <c r="B9" s="25"/>
      <c r="C9" s="24">
        <v>0</v>
      </c>
      <c r="D9" s="24">
        <v>0</v>
      </c>
      <c r="E9" s="25"/>
      <c r="F9" s="25"/>
      <c r="G9" s="25"/>
      <c r="H9" s="24">
        <v>0</v>
      </c>
      <c r="I9" s="24">
        <v>0</v>
      </c>
      <c r="J9" s="24">
        <v>0</v>
      </c>
      <c r="M9" s="28">
        <f>+J9-'891 - LA Table proposed changes'!J9</f>
        <v>0</v>
      </c>
    </row>
    <row r="10" spans="1:14" x14ac:dyDescent="0.3">
      <c r="A10" s="23" t="s">
        <v>18</v>
      </c>
      <c r="B10" s="25"/>
      <c r="C10" s="24">
        <v>184367</v>
      </c>
      <c r="D10" s="24">
        <v>4472</v>
      </c>
      <c r="E10" s="25"/>
      <c r="F10" s="25"/>
      <c r="G10" s="25"/>
      <c r="H10" s="24">
        <v>188839</v>
      </c>
      <c r="I10" s="24">
        <v>0</v>
      </c>
      <c r="J10" s="24">
        <v>188839</v>
      </c>
      <c r="M10" s="28">
        <f>+J10-'891 - LA Table proposed changes'!J10</f>
        <v>0</v>
      </c>
    </row>
    <row r="11" spans="1:14" x14ac:dyDescent="0.3">
      <c r="A11" s="23" t="s">
        <v>19</v>
      </c>
      <c r="B11" s="25"/>
      <c r="C11" s="24">
        <v>27490</v>
      </c>
      <c r="D11" s="24">
        <v>667</v>
      </c>
      <c r="E11" s="25"/>
      <c r="F11" s="25"/>
      <c r="G11" s="25"/>
      <c r="H11" s="24">
        <v>28157</v>
      </c>
      <c r="I11" s="24">
        <v>0</v>
      </c>
      <c r="J11" s="24">
        <v>28157</v>
      </c>
      <c r="M11" s="28">
        <f>+J11-'891 - LA Table proposed changes'!J11</f>
        <v>0</v>
      </c>
    </row>
    <row r="12" spans="1:14" x14ac:dyDescent="0.3">
      <c r="A12" s="23" t="s">
        <v>20</v>
      </c>
      <c r="B12" s="25"/>
      <c r="C12" s="24">
        <v>0</v>
      </c>
      <c r="D12" s="24">
        <v>0</v>
      </c>
      <c r="E12" s="25"/>
      <c r="F12" s="25"/>
      <c r="G12" s="25"/>
      <c r="H12" s="24">
        <v>0</v>
      </c>
      <c r="I12" s="24">
        <v>0</v>
      </c>
      <c r="J12" s="24">
        <v>0</v>
      </c>
      <c r="M12" s="28">
        <f>+J12-'891 - LA Table proposed changes'!J12</f>
        <v>0</v>
      </c>
    </row>
    <row r="13" spans="1:14" x14ac:dyDescent="0.3">
      <c r="A13" s="23" t="s">
        <v>21</v>
      </c>
      <c r="B13" s="25"/>
      <c r="C13" s="24">
        <v>0</v>
      </c>
      <c r="D13" s="24">
        <v>0</v>
      </c>
      <c r="E13" s="25"/>
      <c r="F13" s="25"/>
      <c r="G13" s="25"/>
      <c r="H13" s="24">
        <v>0</v>
      </c>
      <c r="I13" s="24">
        <v>0</v>
      </c>
      <c r="J13" s="24">
        <v>0</v>
      </c>
      <c r="M13" s="28">
        <f>+J13-'891 - LA Table proposed changes'!J13</f>
        <v>0</v>
      </c>
    </row>
    <row r="14" spans="1:14" x14ac:dyDescent="0.3">
      <c r="A14" s="23" t="s">
        <v>22</v>
      </c>
      <c r="B14" s="25"/>
      <c r="C14" s="24">
        <v>0</v>
      </c>
      <c r="D14" s="24">
        <v>0</v>
      </c>
      <c r="E14" s="25"/>
      <c r="F14" s="25"/>
      <c r="G14" s="25"/>
      <c r="H14" s="24">
        <v>0</v>
      </c>
      <c r="I14" s="24">
        <v>0</v>
      </c>
      <c r="J14" s="24">
        <v>0</v>
      </c>
      <c r="M14" s="28">
        <f>+J14-'891 - LA Table proposed changes'!J14</f>
        <v>0</v>
      </c>
    </row>
    <row r="15" spans="1:14" ht="26.4" x14ac:dyDescent="0.3">
      <c r="A15" s="23" t="s">
        <v>23</v>
      </c>
      <c r="B15" s="25"/>
      <c r="C15" s="24">
        <v>0</v>
      </c>
      <c r="D15" s="24">
        <v>0</v>
      </c>
      <c r="E15" s="25"/>
      <c r="F15" s="25"/>
      <c r="G15" s="25"/>
      <c r="H15" s="24">
        <v>0</v>
      </c>
      <c r="I15" s="24">
        <v>0</v>
      </c>
      <c r="J15" s="24">
        <v>0</v>
      </c>
      <c r="M15" s="28">
        <f>+J15-'891 - LA Table proposed changes'!J15</f>
        <v>0</v>
      </c>
    </row>
    <row r="16" spans="1:14" x14ac:dyDescent="0.3">
      <c r="A16" s="23" t="s">
        <v>24</v>
      </c>
      <c r="B16" s="25"/>
      <c r="C16" s="24">
        <v>57179</v>
      </c>
      <c r="D16" s="24">
        <v>1502</v>
      </c>
      <c r="E16" s="25"/>
      <c r="F16" s="25"/>
      <c r="G16" s="25"/>
      <c r="H16" s="24">
        <v>58681</v>
      </c>
      <c r="I16" s="24">
        <v>0</v>
      </c>
      <c r="J16" s="24">
        <v>58681</v>
      </c>
      <c r="M16" s="28">
        <f>+J16-'891 - LA Table proposed changes'!J16</f>
        <v>0</v>
      </c>
    </row>
    <row r="17" spans="1:13" x14ac:dyDescent="0.3">
      <c r="A17" s="23" t="s">
        <v>25</v>
      </c>
      <c r="B17" s="24">
        <v>0</v>
      </c>
      <c r="C17" s="24">
        <v>5519249</v>
      </c>
      <c r="D17" s="24">
        <v>175590</v>
      </c>
      <c r="E17" s="24">
        <v>11739976</v>
      </c>
      <c r="F17" s="24">
        <v>0</v>
      </c>
      <c r="G17" s="25"/>
      <c r="H17" s="24">
        <v>17434815</v>
      </c>
      <c r="I17" s="24">
        <v>0</v>
      </c>
      <c r="J17" s="24">
        <v>17434815</v>
      </c>
      <c r="M17" s="28">
        <f>+J17-'891 - LA Table proposed changes'!J17</f>
        <v>0</v>
      </c>
    </row>
    <row r="18" spans="1:13" ht="26.4" x14ac:dyDescent="0.3">
      <c r="A18" s="23" t="s">
        <v>26</v>
      </c>
      <c r="B18" s="24">
        <v>0</v>
      </c>
      <c r="C18" s="24">
        <v>5821618</v>
      </c>
      <c r="D18" s="24">
        <v>11235876</v>
      </c>
      <c r="E18" s="24">
        <v>8897374</v>
      </c>
      <c r="F18" s="24">
        <v>0</v>
      </c>
      <c r="G18" s="24">
        <v>7000000</v>
      </c>
      <c r="H18" s="24">
        <v>32954868</v>
      </c>
      <c r="I18" s="24">
        <v>1020564</v>
      </c>
      <c r="J18" s="24">
        <v>31934304</v>
      </c>
      <c r="M18" s="28">
        <f>+J18-'891 - LA Table proposed changes'!J18</f>
        <v>0</v>
      </c>
    </row>
    <row r="19" spans="1:13" ht="26.4" x14ac:dyDescent="0.3">
      <c r="A19" s="23" t="s">
        <v>27</v>
      </c>
      <c r="B19" s="24">
        <v>0</v>
      </c>
      <c r="C19" s="24">
        <v>0</v>
      </c>
      <c r="D19" s="24">
        <v>0</v>
      </c>
      <c r="E19" s="24">
        <v>25779736</v>
      </c>
      <c r="F19" s="24">
        <v>0</v>
      </c>
      <c r="G19" s="24">
        <v>0</v>
      </c>
      <c r="H19" s="24">
        <v>25779736</v>
      </c>
      <c r="I19" s="24">
        <v>197080</v>
      </c>
      <c r="J19" s="24">
        <v>25582656</v>
      </c>
      <c r="M19" s="28">
        <f>+J19-'891 - LA Table proposed changes'!J19</f>
        <v>0</v>
      </c>
    </row>
    <row r="20" spans="1:13" ht="26.4" x14ac:dyDescent="0.3">
      <c r="A20" s="23" t="s">
        <v>28</v>
      </c>
      <c r="B20" s="24">
        <v>0</v>
      </c>
      <c r="C20" s="24">
        <v>0</v>
      </c>
      <c r="D20" s="24">
        <v>0</v>
      </c>
      <c r="E20" s="25"/>
      <c r="F20" s="25"/>
      <c r="G20" s="25"/>
      <c r="H20" s="24">
        <v>0</v>
      </c>
      <c r="I20" s="24">
        <v>0</v>
      </c>
      <c r="J20" s="24">
        <v>0</v>
      </c>
      <c r="M20" s="28">
        <f>+J20-'891 - LA Table proposed changes'!J20</f>
        <v>0</v>
      </c>
    </row>
    <row r="21" spans="1:13" x14ac:dyDescent="0.3">
      <c r="A21" s="23" t="s">
        <v>29</v>
      </c>
      <c r="B21" s="24">
        <v>0</v>
      </c>
      <c r="C21" s="24">
        <v>2177389</v>
      </c>
      <c r="D21" s="24">
        <v>1483821</v>
      </c>
      <c r="E21" s="24">
        <v>1589429</v>
      </c>
      <c r="F21" s="24">
        <v>0</v>
      </c>
      <c r="G21" s="24">
        <v>0</v>
      </c>
      <c r="H21" s="24">
        <v>5250639</v>
      </c>
      <c r="I21" s="24">
        <v>64000</v>
      </c>
      <c r="J21" s="24">
        <v>5186639</v>
      </c>
      <c r="M21" s="28">
        <f>+J21-'891 - LA Table proposed changes'!J21</f>
        <v>0</v>
      </c>
    </row>
    <row r="22" spans="1:13" x14ac:dyDescent="0.3">
      <c r="A22" s="23" t="s">
        <v>30</v>
      </c>
      <c r="B22" s="25"/>
      <c r="C22" s="25"/>
      <c r="D22" s="25"/>
      <c r="E22" s="24">
        <v>0</v>
      </c>
      <c r="F22" s="24">
        <v>0</v>
      </c>
      <c r="G22" s="25"/>
      <c r="H22" s="24">
        <v>0</v>
      </c>
      <c r="I22" s="24">
        <v>0</v>
      </c>
      <c r="J22" s="24">
        <v>0</v>
      </c>
      <c r="M22" s="28">
        <f>+J22-'891 - LA Table proposed changes'!J22</f>
        <v>0</v>
      </c>
    </row>
    <row r="23" spans="1:13" x14ac:dyDescent="0.3">
      <c r="A23" s="23" t="s">
        <v>31</v>
      </c>
      <c r="B23" s="24">
        <v>0</v>
      </c>
      <c r="C23" s="24">
        <v>0</v>
      </c>
      <c r="D23" s="24">
        <v>0</v>
      </c>
      <c r="E23" s="24">
        <v>0</v>
      </c>
      <c r="F23" s="24">
        <v>1433000</v>
      </c>
      <c r="G23" s="24">
        <v>0</v>
      </c>
      <c r="H23" s="24">
        <v>1433000</v>
      </c>
      <c r="I23" s="24">
        <v>0</v>
      </c>
      <c r="J23" s="24">
        <v>1433000</v>
      </c>
      <c r="M23" s="28">
        <f>+J23-'891 - LA Table proposed changes'!J23</f>
        <v>0</v>
      </c>
    </row>
    <row r="24" spans="1:13" x14ac:dyDescent="0.3">
      <c r="A24" s="23" t="s">
        <v>32</v>
      </c>
      <c r="B24" s="24">
        <v>485000</v>
      </c>
      <c r="C24" s="24">
        <v>2108686</v>
      </c>
      <c r="D24" s="24">
        <v>1437002</v>
      </c>
      <c r="E24" s="24">
        <v>36979</v>
      </c>
      <c r="F24" s="24">
        <v>0</v>
      </c>
      <c r="G24" s="24">
        <v>0</v>
      </c>
      <c r="H24" s="24">
        <v>4067667</v>
      </c>
      <c r="I24" s="24">
        <v>0</v>
      </c>
      <c r="J24" s="24">
        <v>4067667</v>
      </c>
      <c r="M24" s="28">
        <f>+J24-'891 - LA Table proposed changes'!J24</f>
        <v>0</v>
      </c>
    </row>
    <row r="25" spans="1:13" ht="26.4" x14ac:dyDescent="0.3">
      <c r="A25" s="23" t="s">
        <v>33</v>
      </c>
      <c r="B25" s="25"/>
      <c r="C25" s="25"/>
      <c r="D25" s="25"/>
      <c r="E25" s="24">
        <v>0</v>
      </c>
      <c r="F25" s="24">
        <v>0</v>
      </c>
      <c r="G25" s="25"/>
      <c r="H25" s="24">
        <v>0</v>
      </c>
      <c r="I25" s="24">
        <v>0</v>
      </c>
      <c r="J25" s="24">
        <v>0</v>
      </c>
      <c r="M25" s="28">
        <f>+J25-'891 - LA Table proposed changes'!J25</f>
        <v>0</v>
      </c>
    </row>
    <row r="26" spans="1:13" ht="26.4" x14ac:dyDescent="0.3">
      <c r="A26" s="23" t="s">
        <v>34</v>
      </c>
      <c r="B26" s="25"/>
      <c r="C26" s="25"/>
      <c r="D26" s="25"/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M26" s="28">
        <f>+J26-'891 - LA Table proposed changes'!J26</f>
        <v>0</v>
      </c>
    </row>
    <row r="27" spans="1:13" x14ac:dyDescent="0.3">
      <c r="A27" s="23" t="s">
        <v>35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M27" s="28">
        <f>+J27-'891 - LA Table proposed changes'!J27</f>
        <v>0</v>
      </c>
    </row>
    <row r="28" spans="1:13" ht="26.4" x14ac:dyDescent="0.3">
      <c r="A28" s="23" t="s">
        <v>36</v>
      </c>
      <c r="B28" s="25"/>
      <c r="C28" s="25"/>
      <c r="D28" s="25"/>
      <c r="E28" s="25"/>
      <c r="F28" s="24">
        <v>0</v>
      </c>
      <c r="G28" s="25"/>
      <c r="H28" s="24">
        <v>0</v>
      </c>
      <c r="I28" s="24">
        <v>0</v>
      </c>
      <c r="J28" s="24">
        <v>0</v>
      </c>
      <c r="M28" s="28">
        <f>+J28-'891 - LA Table proposed changes'!J28</f>
        <v>0</v>
      </c>
    </row>
    <row r="29" spans="1:13" x14ac:dyDescent="0.3">
      <c r="A29" s="23" t="s">
        <v>37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M29" s="28">
        <f>+J29-'891 - LA Table proposed changes'!J29</f>
        <v>0</v>
      </c>
    </row>
    <row r="30" spans="1:13" ht="26.4" x14ac:dyDescent="0.3">
      <c r="A30" s="23" t="s">
        <v>38</v>
      </c>
      <c r="B30" s="24">
        <v>1251258</v>
      </c>
      <c r="C30" s="25"/>
      <c r="D30" s="25"/>
      <c r="E30" s="25"/>
      <c r="F30" s="25"/>
      <c r="G30" s="25"/>
      <c r="H30" s="24">
        <v>1251258</v>
      </c>
      <c r="I30" s="24">
        <v>0</v>
      </c>
      <c r="J30" s="24">
        <v>1251258</v>
      </c>
      <c r="M30" s="28">
        <f>+J30-'891 - LA Table proposed changes'!J30</f>
        <v>0</v>
      </c>
    </row>
    <row r="31" spans="1:13" x14ac:dyDescent="0.3">
      <c r="A31" s="23" t="s">
        <v>39</v>
      </c>
      <c r="B31" s="24">
        <v>44548</v>
      </c>
      <c r="C31" s="24">
        <v>376014</v>
      </c>
      <c r="D31" s="24">
        <v>372242</v>
      </c>
      <c r="E31" s="24">
        <v>6594</v>
      </c>
      <c r="F31" s="24">
        <v>0</v>
      </c>
      <c r="G31" s="25"/>
      <c r="H31" s="24">
        <v>799398</v>
      </c>
      <c r="I31" s="24">
        <v>0</v>
      </c>
      <c r="J31" s="24">
        <v>799398</v>
      </c>
      <c r="M31" s="28">
        <f>+J31-'891 - LA Table proposed changes'!J31</f>
        <v>0</v>
      </c>
    </row>
    <row r="32" spans="1:13" x14ac:dyDescent="0.3">
      <c r="A32" s="23" t="s">
        <v>40</v>
      </c>
      <c r="B32" s="24">
        <v>0</v>
      </c>
      <c r="C32" s="24">
        <v>779995</v>
      </c>
      <c r="D32" s="24">
        <v>531542</v>
      </c>
      <c r="E32" s="24">
        <v>13679</v>
      </c>
      <c r="F32" s="24">
        <v>0</v>
      </c>
      <c r="G32" s="25"/>
      <c r="H32" s="24">
        <v>1325216</v>
      </c>
      <c r="I32" s="24">
        <v>0</v>
      </c>
      <c r="J32" s="24">
        <v>1325216</v>
      </c>
      <c r="M32" s="28">
        <f>+J32-'891 - LA Table proposed changes'!J32</f>
        <v>0</v>
      </c>
    </row>
    <row r="33" spans="1:13" x14ac:dyDescent="0.3">
      <c r="A33" s="23" t="s">
        <v>41</v>
      </c>
      <c r="B33" s="24">
        <v>195</v>
      </c>
      <c r="C33" s="24">
        <v>1651</v>
      </c>
      <c r="D33" s="24">
        <v>1125</v>
      </c>
      <c r="E33" s="24">
        <v>29</v>
      </c>
      <c r="F33" s="24">
        <v>0</v>
      </c>
      <c r="G33" s="25"/>
      <c r="H33" s="24">
        <v>3000</v>
      </c>
      <c r="I33" s="24">
        <v>0</v>
      </c>
      <c r="J33" s="24">
        <v>3000</v>
      </c>
      <c r="M33" s="28">
        <f>+J33-'891 - LA Table proposed changes'!J33</f>
        <v>0</v>
      </c>
    </row>
    <row r="34" spans="1:13" x14ac:dyDescent="0.3">
      <c r="A34" s="23" t="s">
        <v>42</v>
      </c>
      <c r="B34" s="24">
        <v>0</v>
      </c>
      <c r="C34" s="24">
        <v>588580</v>
      </c>
      <c r="D34" s="24">
        <v>401098</v>
      </c>
      <c r="E34" s="24">
        <v>10322</v>
      </c>
      <c r="F34" s="24">
        <v>0</v>
      </c>
      <c r="G34" s="25"/>
      <c r="H34" s="24">
        <v>1000000</v>
      </c>
      <c r="I34" s="24">
        <v>0</v>
      </c>
      <c r="J34" s="24">
        <v>1000000</v>
      </c>
      <c r="M34" s="28">
        <f>+J34-'891 - LA Table proposed changes'!J34</f>
        <v>0</v>
      </c>
    </row>
    <row r="35" spans="1:13" x14ac:dyDescent="0.3">
      <c r="A35" s="23" t="s">
        <v>43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5"/>
      <c r="H35" s="24">
        <v>0</v>
      </c>
      <c r="I35" s="24">
        <v>0</v>
      </c>
      <c r="J35" s="24">
        <v>0</v>
      </c>
      <c r="M35" s="28">
        <f>+J35-'891 - LA Table proposed changes'!J35</f>
        <v>0</v>
      </c>
    </row>
    <row r="36" spans="1:13" x14ac:dyDescent="0.3">
      <c r="A36" s="23" t="s">
        <v>44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5"/>
      <c r="H36" s="24">
        <v>0</v>
      </c>
      <c r="I36" s="24">
        <v>0</v>
      </c>
      <c r="J36" s="24">
        <v>0</v>
      </c>
      <c r="M36" s="28">
        <f>+J36-'891 - LA Table proposed changes'!J36</f>
        <v>0</v>
      </c>
    </row>
    <row r="37" spans="1:13" x14ac:dyDescent="0.3">
      <c r="A37" s="23" t="s">
        <v>45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5"/>
      <c r="H37" s="24">
        <v>0</v>
      </c>
      <c r="I37" s="24">
        <v>0</v>
      </c>
      <c r="J37" s="24">
        <v>0</v>
      </c>
      <c r="M37" s="28">
        <f>+J37-'891 - LA Table proposed changes'!J37</f>
        <v>0</v>
      </c>
    </row>
    <row r="38" spans="1:13" x14ac:dyDescent="0.3">
      <c r="A38" s="23" t="s">
        <v>46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5"/>
      <c r="H38" s="24">
        <v>0</v>
      </c>
      <c r="I38" s="24">
        <v>0</v>
      </c>
      <c r="J38" s="24">
        <v>0</v>
      </c>
      <c r="M38" s="28">
        <f>+J38-'891 - LA Table proposed changes'!J38</f>
        <v>0</v>
      </c>
    </row>
    <row r="39" spans="1:13" x14ac:dyDescent="0.3">
      <c r="A39" s="23" t="s">
        <v>47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5"/>
      <c r="H39" s="24">
        <v>0</v>
      </c>
      <c r="I39" s="24">
        <v>0</v>
      </c>
      <c r="J39" s="24">
        <v>0</v>
      </c>
      <c r="M39" s="28">
        <f>+J39-'891 - LA Table proposed changes'!J39</f>
        <v>0</v>
      </c>
    </row>
    <row r="40" spans="1:13" x14ac:dyDescent="0.3">
      <c r="A40" s="23" t="s">
        <v>48</v>
      </c>
      <c r="B40" s="24">
        <v>0</v>
      </c>
      <c r="C40" s="24">
        <v>2378972</v>
      </c>
      <c r="D40" s="24">
        <v>0</v>
      </c>
      <c r="E40" s="24">
        <v>0</v>
      </c>
      <c r="F40" s="24">
        <v>0</v>
      </c>
      <c r="G40" s="25"/>
      <c r="H40" s="24">
        <v>2378972</v>
      </c>
      <c r="I40" s="24">
        <v>0</v>
      </c>
      <c r="J40" s="24">
        <v>2378972</v>
      </c>
      <c r="M40" s="28">
        <f>+J40-'891 - LA Table proposed changes'!J40</f>
        <v>0</v>
      </c>
    </row>
    <row r="41" spans="1:13" x14ac:dyDescent="0.3">
      <c r="A41" s="23" t="s">
        <v>49</v>
      </c>
      <c r="B41" s="24">
        <v>0</v>
      </c>
      <c r="C41" s="24">
        <v>0</v>
      </c>
      <c r="D41" s="24">
        <v>0</v>
      </c>
      <c r="E41" s="24">
        <v>1764192</v>
      </c>
      <c r="F41" s="24">
        <v>0</v>
      </c>
      <c r="G41" s="24">
        <v>0</v>
      </c>
      <c r="H41" s="24">
        <v>1764192</v>
      </c>
      <c r="I41" s="24">
        <v>0</v>
      </c>
      <c r="J41" s="24">
        <v>1764192</v>
      </c>
      <c r="M41" s="28">
        <f>+J41-'891 - LA Table proposed changes'!J41</f>
        <v>0</v>
      </c>
    </row>
    <row r="42" spans="1:13" x14ac:dyDescent="0.3">
      <c r="A42" s="23" t="s">
        <v>50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M42" s="28">
        <f>+J42-'891 - LA Table proposed changes'!J42</f>
        <v>0</v>
      </c>
    </row>
    <row r="43" spans="1:13" x14ac:dyDescent="0.3">
      <c r="A43" s="23" t="s">
        <v>51</v>
      </c>
      <c r="B43" s="25"/>
      <c r="C43" s="24">
        <v>0</v>
      </c>
      <c r="D43" s="25"/>
      <c r="E43" s="25"/>
      <c r="F43" s="25"/>
      <c r="G43" s="25"/>
      <c r="H43" s="24">
        <v>0</v>
      </c>
      <c r="I43" s="24">
        <v>0</v>
      </c>
      <c r="J43" s="24">
        <v>0</v>
      </c>
      <c r="M43" s="28">
        <f>+J43-'891 - LA Table proposed changes'!J43</f>
        <v>0</v>
      </c>
    </row>
    <row r="44" spans="1:13" x14ac:dyDescent="0.3">
      <c r="A44" s="23" t="s">
        <v>52</v>
      </c>
      <c r="B44" s="24">
        <v>0</v>
      </c>
      <c r="C44" s="24">
        <v>497616</v>
      </c>
      <c r="D44" s="24">
        <v>339109</v>
      </c>
      <c r="E44" s="24">
        <v>8727</v>
      </c>
      <c r="F44" s="24">
        <v>0</v>
      </c>
      <c r="G44" s="24">
        <v>0</v>
      </c>
      <c r="H44" s="24">
        <v>845452</v>
      </c>
      <c r="I44" s="25"/>
      <c r="J44" s="24">
        <v>845452</v>
      </c>
      <c r="M44" s="28">
        <f>+J44-'891 - LA Table proposed changes'!J44</f>
        <v>0</v>
      </c>
    </row>
    <row r="45" spans="1:13" x14ac:dyDescent="0.3">
      <c r="A45" s="23" t="s">
        <v>53</v>
      </c>
      <c r="B45" s="25"/>
      <c r="C45" s="25"/>
      <c r="D45" s="25"/>
      <c r="E45" s="25"/>
      <c r="F45" s="25"/>
      <c r="G45" s="25"/>
      <c r="H45" s="24">
        <v>756363</v>
      </c>
      <c r="I45" s="24">
        <v>0</v>
      </c>
      <c r="J45" s="24">
        <v>756363</v>
      </c>
      <c r="M45" s="28">
        <f>+J45-'891 - LA Table proposed changes'!J45</f>
        <v>0</v>
      </c>
    </row>
    <row r="46" spans="1:13" x14ac:dyDescent="0.3">
      <c r="A46" s="23" t="s">
        <v>54</v>
      </c>
      <c r="B46" s="26" t="s">
        <v>55</v>
      </c>
      <c r="C46" s="26" t="s">
        <v>55</v>
      </c>
      <c r="D46" s="26" t="s">
        <v>55</v>
      </c>
      <c r="E46" s="26" t="s">
        <v>55</v>
      </c>
      <c r="F46" s="26" t="s">
        <v>55</v>
      </c>
      <c r="G46" s="26" t="s">
        <v>55</v>
      </c>
      <c r="H46" s="24">
        <v>415591</v>
      </c>
      <c r="I46" s="24">
        <v>0</v>
      </c>
      <c r="J46" s="24">
        <v>415591</v>
      </c>
      <c r="M46" s="28">
        <f>+J46-'891 - LA Table proposed changes'!J46</f>
        <v>0</v>
      </c>
    </row>
    <row r="47" spans="1:13" x14ac:dyDescent="0.3">
      <c r="A47" s="23" t="s">
        <v>56</v>
      </c>
      <c r="B47" s="26" t="s">
        <v>55</v>
      </c>
      <c r="C47" s="26" t="s">
        <v>55</v>
      </c>
      <c r="D47" s="26" t="s">
        <v>55</v>
      </c>
      <c r="E47" s="26" t="s">
        <v>55</v>
      </c>
      <c r="F47" s="26" t="s">
        <v>55</v>
      </c>
      <c r="G47" s="26" t="s">
        <v>55</v>
      </c>
      <c r="H47" s="24">
        <v>541029</v>
      </c>
      <c r="I47" s="24">
        <v>0</v>
      </c>
      <c r="J47" s="24">
        <v>541029</v>
      </c>
      <c r="M47" s="28">
        <f>+J47-'891 - LA Table proposed changes'!J47</f>
        <v>0</v>
      </c>
    </row>
    <row r="48" spans="1:13" x14ac:dyDescent="0.3">
      <c r="A48" s="23" t="s">
        <v>57</v>
      </c>
      <c r="B48" s="26" t="s">
        <v>55</v>
      </c>
      <c r="C48" s="26" t="s">
        <v>55</v>
      </c>
      <c r="D48" s="26" t="s">
        <v>55</v>
      </c>
      <c r="E48" s="26" t="s">
        <v>55</v>
      </c>
      <c r="F48" s="26" t="s">
        <v>55</v>
      </c>
      <c r="G48" s="26" t="s">
        <v>55</v>
      </c>
      <c r="H48" s="24">
        <v>0</v>
      </c>
      <c r="I48" s="24">
        <v>0</v>
      </c>
      <c r="J48" s="24">
        <v>0</v>
      </c>
      <c r="M48" s="28">
        <f>+J48-'891 - LA Table proposed changes'!J48</f>
        <v>0</v>
      </c>
    </row>
    <row r="49" spans="1:13" x14ac:dyDescent="0.3">
      <c r="A49" s="23" t="s">
        <v>58</v>
      </c>
      <c r="B49" s="26" t="s">
        <v>55</v>
      </c>
      <c r="C49" s="26" t="s">
        <v>55</v>
      </c>
      <c r="D49" s="26" t="s">
        <v>55</v>
      </c>
      <c r="E49" s="26" t="s">
        <v>55</v>
      </c>
      <c r="F49" s="26" t="s">
        <v>55</v>
      </c>
      <c r="G49" s="26" t="s">
        <v>55</v>
      </c>
      <c r="H49" s="24">
        <v>0</v>
      </c>
      <c r="I49" s="24">
        <v>0</v>
      </c>
      <c r="J49" s="24">
        <v>0</v>
      </c>
      <c r="M49" s="28">
        <f>+J49-'891 - LA Table proposed changes'!J49</f>
        <v>0</v>
      </c>
    </row>
    <row r="50" spans="1:13" x14ac:dyDescent="0.3">
      <c r="A50" s="23" t="s">
        <v>59</v>
      </c>
      <c r="B50" s="26" t="s">
        <v>55</v>
      </c>
      <c r="C50" s="26" t="s">
        <v>55</v>
      </c>
      <c r="D50" s="26" t="s">
        <v>55</v>
      </c>
      <c r="E50" s="26" t="s">
        <v>55</v>
      </c>
      <c r="F50" s="26" t="s">
        <v>55</v>
      </c>
      <c r="G50" s="26" t="s">
        <v>55</v>
      </c>
      <c r="H50" s="24">
        <v>0</v>
      </c>
      <c r="I50" s="24">
        <v>0</v>
      </c>
      <c r="J50" s="24">
        <v>0</v>
      </c>
      <c r="M50" s="28">
        <f>+J50-'891 - LA Table proposed changes'!J50</f>
        <v>0</v>
      </c>
    </row>
    <row r="51" spans="1:13" x14ac:dyDescent="0.3">
      <c r="A51" s="23" t="s">
        <v>60</v>
      </c>
      <c r="B51" s="26" t="s">
        <v>55</v>
      </c>
      <c r="C51" s="26" t="s">
        <v>55</v>
      </c>
      <c r="D51" s="26" t="s">
        <v>55</v>
      </c>
      <c r="E51" s="26" t="s">
        <v>55</v>
      </c>
      <c r="F51" s="26" t="s">
        <v>55</v>
      </c>
      <c r="G51" s="26" t="s">
        <v>55</v>
      </c>
      <c r="H51" s="24">
        <v>0</v>
      </c>
      <c r="I51" s="24">
        <v>0</v>
      </c>
      <c r="J51" s="24">
        <v>0</v>
      </c>
      <c r="M51" s="28">
        <f>+J51-'891 - LA Table proposed changes'!J51</f>
        <v>0</v>
      </c>
    </row>
    <row r="52" spans="1:13" ht="26.4" x14ac:dyDescent="0.3">
      <c r="A52" s="23" t="s">
        <v>61</v>
      </c>
      <c r="B52" s="26" t="s">
        <v>55</v>
      </c>
      <c r="C52" s="26" t="s">
        <v>55</v>
      </c>
      <c r="D52" s="26" t="s">
        <v>55</v>
      </c>
      <c r="E52" s="26" t="s">
        <v>55</v>
      </c>
      <c r="F52" s="26" t="s">
        <v>55</v>
      </c>
      <c r="G52" s="26" t="s">
        <v>55</v>
      </c>
      <c r="H52" s="24">
        <v>0</v>
      </c>
      <c r="I52" s="24">
        <v>0</v>
      </c>
      <c r="J52" s="24">
        <v>0</v>
      </c>
      <c r="M52" s="28">
        <f>+J52-'891 - LA Table proposed changes'!J52</f>
        <v>0</v>
      </c>
    </row>
    <row r="53" spans="1:13" x14ac:dyDescent="0.3">
      <c r="A53" s="23" t="s">
        <v>62</v>
      </c>
      <c r="B53" s="26" t="s">
        <v>55</v>
      </c>
      <c r="C53" s="26" t="s">
        <v>55</v>
      </c>
      <c r="D53" s="26" t="s">
        <v>55</v>
      </c>
      <c r="E53" s="26" t="s">
        <v>55</v>
      </c>
      <c r="F53" s="26" t="s">
        <v>55</v>
      </c>
      <c r="G53" s="26" t="s">
        <v>55</v>
      </c>
      <c r="H53" s="24">
        <v>0</v>
      </c>
      <c r="I53" s="24">
        <v>0</v>
      </c>
      <c r="J53" s="24">
        <v>0</v>
      </c>
      <c r="M53" s="28">
        <f>+J53-'891 - LA Table proposed changes'!J53</f>
        <v>0</v>
      </c>
    </row>
    <row r="54" spans="1:13" x14ac:dyDescent="0.3">
      <c r="A54" s="23" t="s">
        <v>63</v>
      </c>
      <c r="B54" s="26" t="s">
        <v>55</v>
      </c>
      <c r="C54" s="26" t="s">
        <v>55</v>
      </c>
      <c r="D54" s="26" t="s">
        <v>55</v>
      </c>
      <c r="E54" s="26" t="s">
        <v>55</v>
      </c>
      <c r="F54" s="26" t="s">
        <v>55</v>
      </c>
      <c r="G54" s="26" t="s">
        <v>55</v>
      </c>
      <c r="H54" s="24">
        <v>0</v>
      </c>
      <c r="I54" s="24">
        <v>0</v>
      </c>
      <c r="J54" s="24">
        <v>0</v>
      </c>
      <c r="M54" s="28">
        <f>+J54-'891 - LA Table proposed changes'!J54</f>
        <v>0</v>
      </c>
    </row>
    <row r="55" spans="1:13" x14ac:dyDescent="0.3">
      <c r="A55" s="23" t="s">
        <v>64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M55" s="28">
        <f>+J55-'891 - LA Table proposed changes'!J55</f>
        <v>0</v>
      </c>
    </row>
    <row r="56" spans="1:13" ht="26.4" x14ac:dyDescent="0.3">
      <c r="A56" s="23" t="s">
        <v>65</v>
      </c>
      <c r="B56" s="24">
        <v>51267180</v>
      </c>
      <c r="C56" s="24">
        <v>329647116</v>
      </c>
      <c r="D56" s="24">
        <v>285852523</v>
      </c>
      <c r="E56" s="24">
        <v>61527191</v>
      </c>
      <c r="F56" s="24">
        <v>1433000</v>
      </c>
      <c r="G56" s="24">
        <v>7000000</v>
      </c>
      <c r="H56" s="24">
        <v>738439993</v>
      </c>
      <c r="I56" s="24">
        <v>1281644</v>
      </c>
      <c r="J56" s="24">
        <v>737158349</v>
      </c>
      <c r="M56" s="28">
        <f>+J56-'891 - LA Table proposed changes'!J56</f>
        <v>0</v>
      </c>
    </row>
    <row r="57" spans="1:13" ht="52.8" x14ac:dyDescent="0.3">
      <c r="A57" s="23" t="s">
        <v>66</v>
      </c>
      <c r="B57" s="26" t="s">
        <v>55</v>
      </c>
      <c r="C57" s="26" t="s">
        <v>55</v>
      </c>
      <c r="D57" s="26" t="s">
        <v>55</v>
      </c>
      <c r="E57" s="26" t="s">
        <v>55</v>
      </c>
      <c r="F57" s="26" t="s">
        <v>55</v>
      </c>
      <c r="G57" s="26" t="s">
        <v>55</v>
      </c>
      <c r="H57" s="24">
        <v>739603005</v>
      </c>
      <c r="I57" s="26" t="s">
        <v>55</v>
      </c>
      <c r="J57" s="26" t="s">
        <v>55</v>
      </c>
      <c r="M57" s="28">
        <f>+H57-'891 - LA Table proposed changes'!H57</f>
        <v>0</v>
      </c>
    </row>
    <row r="58" spans="1:13" ht="26.4" x14ac:dyDescent="0.3">
      <c r="A58" s="23" t="s">
        <v>67</v>
      </c>
      <c r="B58" s="26" t="s">
        <v>55</v>
      </c>
      <c r="C58" s="26" t="s">
        <v>55</v>
      </c>
      <c r="D58" s="26" t="s">
        <v>55</v>
      </c>
      <c r="E58" s="26" t="s">
        <v>55</v>
      </c>
      <c r="F58" s="26" t="s">
        <v>55</v>
      </c>
      <c r="G58" s="26" t="s">
        <v>55</v>
      </c>
      <c r="H58" s="24">
        <v>1</v>
      </c>
      <c r="I58" s="26" t="s">
        <v>55</v>
      </c>
      <c r="J58" s="26" t="s">
        <v>55</v>
      </c>
      <c r="M58" s="28">
        <f>+H58-'891 - LA Table proposed changes'!H58</f>
        <v>0</v>
      </c>
    </row>
    <row r="59" spans="1:13" ht="26.4" x14ac:dyDescent="0.3">
      <c r="A59" s="23" t="s">
        <v>68</v>
      </c>
      <c r="B59" s="26" t="s">
        <v>55</v>
      </c>
      <c r="C59" s="26" t="s">
        <v>55</v>
      </c>
      <c r="D59" s="26" t="s">
        <v>55</v>
      </c>
      <c r="E59" s="26" t="s">
        <v>55</v>
      </c>
      <c r="F59" s="26" t="s">
        <v>55</v>
      </c>
      <c r="G59" s="26" t="s">
        <v>55</v>
      </c>
      <c r="H59" s="24">
        <v>-2945352</v>
      </c>
      <c r="I59" s="26" t="s">
        <v>55</v>
      </c>
      <c r="J59" s="26" t="s">
        <v>55</v>
      </c>
      <c r="M59" s="28">
        <f>+H59-'891 - LA Table proposed changes'!H59</f>
        <v>0</v>
      </c>
    </row>
    <row r="60" spans="1:13" x14ac:dyDescent="0.3">
      <c r="A60" s="23" t="s">
        <v>69</v>
      </c>
      <c r="B60" s="26" t="s">
        <v>55</v>
      </c>
      <c r="C60" s="26" t="s">
        <v>55</v>
      </c>
      <c r="D60" s="26" t="s">
        <v>55</v>
      </c>
      <c r="E60" s="26" t="s">
        <v>55</v>
      </c>
      <c r="F60" s="26" t="s">
        <v>55</v>
      </c>
      <c r="G60" s="26" t="s">
        <v>55</v>
      </c>
      <c r="H60" s="24">
        <v>500695</v>
      </c>
      <c r="I60" s="26" t="s">
        <v>55</v>
      </c>
      <c r="J60" s="26" t="s">
        <v>55</v>
      </c>
      <c r="M60" s="28">
        <f>+H60-'891 - LA Table proposed changes'!H60</f>
        <v>0</v>
      </c>
    </row>
    <row r="61" spans="1:13" x14ac:dyDescent="0.3">
      <c r="A61" s="23" t="s">
        <v>70</v>
      </c>
      <c r="B61" s="26" t="s">
        <v>55</v>
      </c>
      <c r="C61" s="26" t="s">
        <v>55</v>
      </c>
      <c r="D61" s="26" t="s">
        <v>55</v>
      </c>
      <c r="E61" s="26" t="s">
        <v>55</v>
      </c>
      <c r="F61" s="26" t="s">
        <v>55</v>
      </c>
      <c r="G61" s="26" t="s">
        <v>55</v>
      </c>
      <c r="H61" s="24">
        <v>0</v>
      </c>
      <c r="I61" s="26" t="s">
        <v>55</v>
      </c>
      <c r="J61" s="26" t="s">
        <v>55</v>
      </c>
      <c r="M61" s="28">
        <f>+H61-'891 - LA Table proposed changes'!H61</f>
        <v>0</v>
      </c>
    </row>
    <row r="62" spans="1:13" ht="39.6" x14ac:dyDescent="0.3">
      <c r="A62" s="23" t="s">
        <v>71</v>
      </c>
      <c r="B62" s="26" t="s">
        <v>55</v>
      </c>
      <c r="C62" s="26" t="s">
        <v>55</v>
      </c>
      <c r="D62" s="26" t="s">
        <v>55</v>
      </c>
      <c r="E62" s="26" t="s">
        <v>55</v>
      </c>
      <c r="F62" s="26" t="s">
        <v>55</v>
      </c>
      <c r="G62" s="26" t="s">
        <v>55</v>
      </c>
      <c r="H62" s="24">
        <v>737158349</v>
      </c>
      <c r="I62" s="26" t="s">
        <v>55</v>
      </c>
      <c r="J62" s="26" t="s">
        <v>55</v>
      </c>
      <c r="M62" s="28">
        <f>+H62-'891 - LA Table proposed changes'!H62</f>
        <v>0</v>
      </c>
    </row>
    <row r="63" spans="1:13" ht="52.8" x14ac:dyDescent="0.3">
      <c r="A63" s="23" t="s">
        <v>72</v>
      </c>
      <c r="B63" s="26" t="s">
        <v>55</v>
      </c>
      <c r="C63" s="26" t="s">
        <v>55</v>
      </c>
      <c r="D63" s="26" t="s">
        <v>55</v>
      </c>
      <c r="E63" s="26" t="s">
        <v>55</v>
      </c>
      <c r="F63" s="26" t="s">
        <v>55</v>
      </c>
      <c r="G63" s="26" t="s">
        <v>55</v>
      </c>
      <c r="H63" s="24">
        <v>-402146292</v>
      </c>
      <c r="I63" s="26" t="s">
        <v>55</v>
      </c>
      <c r="J63" s="26" t="s">
        <v>55</v>
      </c>
      <c r="M63" s="28">
        <f>+H63-'891 - LA Table proposed changes'!H63</f>
        <v>0</v>
      </c>
    </row>
    <row r="64" spans="1:13" ht="39.6" x14ac:dyDescent="0.3">
      <c r="A64" s="23" t="s">
        <v>73</v>
      </c>
      <c r="B64" s="26" t="s">
        <v>55</v>
      </c>
      <c r="C64" s="26" t="s">
        <v>55</v>
      </c>
      <c r="D64" s="26" t="s">
        <v>55</v>
      </c>
      <c r="E64" s="26" t="s">
        <v>55</v>
      </c>
      <c r="F64" s="26" t="s">
        <v>55</v>
      </c>
      <c r="G64" s="26" t="s">
        <v>55</v>
      </c>
      <c r="H64" s="24">
        <v>-4470000</v>
      </c>
      <c r="I64" s="26" t="s">
        <v>55</v>
      </c>
      <c r="J64" s="26" t="s">
        <v>55</v>
      </c>
      <c r="M64" s="28">
        <f>+H64-'891 - LA Table proposed changes'!H64</f>
        <v>0</v>
      </c>
    </row>
    <row r="65" spans="1:13" x14ac:dyDescent="0.3">
      <c r="A65" s="23" t="s">
        <v>74</v>
      </c>
      <c r="B65" s="26" t="s">
        <v>55</v>
      </c>
      <c r="C65" s="26" t="s">
        <v>55</v>
      </c>
      <c r="D65" s="26" t="s">
        <v>55</v>
      </c>
      <c r="E65" s="26" t="s">
        <v>55</v>
      </c>
      <c r="F65" s="26" t="s">
        <v>55</v>
      </c>
      <c r="G65" s="26" t="s">
        <v>55</v>
      </c>
      <c r="H65" s="24">
        <v>786356</v>
      </c>
      <c r="I65" s="24">
        <v>643586</v>
      </c>
      <c r="J65" s="24">
        <v>142770</v>
      </c>
      <c r="M65" s="28">
        <f>+J65-'891 - LA Table proposed changes'!J65</f>
        <v>0</v>
      </c>
    </row>
    <row r="66" spans="1:13" x14ac:dyDescent="0.3">
      <c r="A66" s="23" t="s">
        <v>75</v>
      </c>
      <c r="B66" s="26" t="s">
        <v>55</v>
      </c>
      <c r="C66" s="26" t="s">
        <v>55</v>
      </c>
      <c r="D66" s="26" t="s">
        <v>55</v>
      </c>
      <c r="E66" s="26" t="s">
        <v>55</v>
      </c>
      <c r="F66" s="26" t="s">
        <v>55</v>
      </c>
      <c r="G66" s="26" t="s">
        <v>55</v>
      </c>
      <c r="H66" s="24">
        <v>0</v>
      </c>
      <c r="I66" s="24">
        <v>0</v>
      </c>
      <c r="J66" s="24">
        <v>0</v>
      </c>
      <c r="M66" s="28">
        <f>+J66-'891 - LA Table proposed changes'!J66</f>
        <v>0</v>
      </c>
    </row>
    <row r="67" spans="1:13" x14ac:dyDescent="0.3">
      <c r="A67" s="23" t="s">
        <v>76</v>
      </c>
      <c r="B67" s="26" t="s">
        <v>55</v>
      </c>
      <c r="C67" s="26" t="s">
        <v>55</v>
      </c>
      <c r="D67" s="26" t="s">
        <v>55</v>
      </c>
      <c r="E67" s="26" t="s">
        <v>55</v>
      </c>
      <c r="F67" s="26" t="s">
        <v>55</v>
      </c>
      <c r="G67" s="26" t="s">
        <v>55</v>
      </c>
      <c r="H67" s="24">
        <v>1548626</v>
      </c>
      <c r="I67" s="24">
        <v>757585</v>
      </c>
      <c r="J67" s="24">
        <v>791041</v>
      </c>
      <c r="M67" s="28">
        <f>+J67-'891 - LA Table proposed changes'!J67</f>
        <v>0</v>
      </c>
    </row>
    <row r="68" spans="1:13" x14ac:dyDescent="0.3">
      <c r="A68" s="23" t="s">
        <v>77</v>
      </c>
      <c r="B68" s="26" t="s">
        <v>55</v>
      </c>
      <c r="C68" s="26" t="s">
        <v>55</v>
      </c>
      <c r="D68" s="26" t="s">
        <v>55</v>
      </c>
      <c r="E68" s="26" t="s">
        <v>55</v>
      </c>
      <c r="F68" s="26" t="s">
        <v>55</v>
      </c>
      <c r="G68" s="26" t="s">
        <v>55</v>
      </c>
      <c r="H68" s="24">
        <v>0</v>
      </c>
      <c r="I68" s="24">
        <v>0</v>
      </c>
      <c r="J68" s="24">
        <v>0</v>
      </c>
      <c r="M68" s="28">
        <f>+J68-'891 - LA Table proposed changes'!J68</f>
        <v>0</v>
      </c>
    </row>
    <row r="69" spans="1:13" x14ac:dyDescent="0.3">
      <c r="A69" s="23" t="s">
        <v>78</v>
      </c>
      <c r="B69" s="26" t="s">
        <v>55</v>
      </c>
      <c r="C69" s="26" t="s">
        <v>55</v>
      </c>
      <c r="D69" s="26" t="s">
        <v>55</v>
      </c>
      <c r="E69" s="26" t="s">
        <v>55</v>
      </c>
      <c r="F69" s="26" t="s">
        <v>55</v>
      </c>
      <c r="G69" s="26" t="s">
        <v>55</v>
      </c>
      <c r="H69" s="24">
        <v>892122</v>
      </c>
      <c r="I69" s="24">
        <v>170000</v>
      </c>
      <c r="J69" s="24">
        <v>722122</v>
      </c>
      <c r="M69" s="28">
        <f>+J69-'891 - LA Table proposed changes'!J69</f>
        <v>0</v>
      </c>
    </row>
    <row r="70" spans="1:13" ht="26.4" x14ac:dyDescent="0.3">
      <c r="A70" s="23" t="s">
        <v>79</v>
      </c>
      <c r="B70" s="26" t="s">
        <v>55</v>
      </c>
      <c r="C70" s="26" t="s">
        <v>55</v>
      </c>
      <c r="D70" s="26" t="s">
        <v>55</v>
      </c>
      <c r="E70" s="26" t="s">
        <v>55</v>
      </c>
      <c r="F70" s="26" t="s">
        <v>55</v>
      </c>
      <c r="G70" s="26" t="s">
        <v>55</v>
      </c>
      <c r="H70" s="24">
        <v>0</v>
      </c>
      <c r="I70" s="24">
        <v>0</v>
      </c>
      <c r="J70" s="24">
        <v>0</v>
      </c>
      <c r="M70" s="28">
        <f>+J70-'891 - LA Table proposed changes'!J70</f>
        <v>0</v>
      </c>
    </row>
    <row r="71" spans="1:13" x14ac:dyDescent="0.3">
      <c r="A71" s="23" t="s">
        <v>80</v>
      </c>
      <c r="B71" s="26" t="s">
        <v>55</v>
      </c>
      <c r="C71" s="26" t="s">
        <v>55</v>
      </c>
      <c r="D71" s="26" t="s">
        <v>55</v>
      </c>
      <c r="E71" s="26" t="s">
        <v>55</v>
      </c>
      <c r="F71" s="26" t="s">
        <v>55</v>
      </c>
      <c r="G71" s="26" t="s">
        <v>55</v>
      </c>
      <c r="H71" s="24">
        <v>0</v>
      </c>
      <c r="I71" s="24">
        <v>0</v>
      </c>
      <c r="J71" s="24">
        <v>0</v>
      </c>
      <c r="M71" s="28">
        <f>+J71-'891 - LA Table proposed changes'!J71</f>
        <v>0</v>
      </c>
    </row>
    <row r="72" spans="1:13" x14ac:dyDescent="0.3">
      <c r="A72" s="23" t="s">
        <v>81</v>
      </c>
      <c r="B72" s="26" t="s">
        <v>55</v>
      </c>
      <c r="C72" s="26" t="s">
        <v>55</v>
      </c>
      <c r="D72" s="26" t="s">
        <v>55</v>
      </c>
      <c r="E72" s="26" t="s">
        <v>55</v>
      </c>
      <c r="F72" s="26" t="s">
        <v>55</v>
      </c>
      <c r="G72" s="26" t="s">
        <v>55</v>
      </c>
      <c r="H72" s="24">
        <v>656383</v>
      </c>
      <c r="I72" s="24">
        <v>0</v>
      </c>
      <c r="J72" s="24">
        <v>656383</v>
      </c>
      <c r="M72" s="28">
        <f>+J72-'891 - LA Table proposed changes'!J72</f>
        <v>0</v>
      </c>
    </row>
    <row r="73" spans="1:13" ht="26.4" x14ac:dyDescent="0.3">
      <c r="A73" s="23" t="s">
        <v>82</v>
      </c>
      <c r="B73" s="26" t="s">
        <v>55</v>
      </c>
      <c r="C73" s="26" t="s">
        <v>55</v>
      </c>
      <c r="D73" s="26" t="s">
        <v>55</v>
      </c>
      <c r="E73" s="26" t="s">
        <v>55</v>
      </c>
      <c r="F73" s="26" t="s">
        <v>55</v>
      </c>
      <c r="G73" s="26" t="s">
        <v>55</v>
      </c>
      <c r="H73" s="24">
        <v>2470437</v>
      </c>
      <c r="I73" s="24">
        <v>0</v>
      </c>
      <c r="J73" s="24">
        <v>2470437</v>
      </c>
      <c r="M73" s="28">
        <f>+J73-'891 - LA Table proposed changes'!J73</f>
        <v>0</v>
      </c>
    </row>
    <row r="74" spans="1:13" ht="26.4" x14ac:dyDescent="0.3">
      <c r="A74" s="23" t="s">
        <v>83</v>
      </c>
      <c r="B74" s="26" t="s">
        <v>55</v>
      </c>
      <c r="C74" s="26" t="s">
        <v>55</v>
      </c>
      <c r="D74" s="26" t="s">
        <v>55</v>
      </c>
      <c r="E74" s="26" t="s">
        <v>55</v>
      </c>
      <c r="F74" s="26" t="s">
        <v>55</v>
      </c>
      <c r="G74" s="26" t="s">
        <v>55</v>
      </c>
      <c r="H74" s="24">
        <v>192457</v>
      </c>
      <c r="I74" s="24">
        <v>0</v>
      </c>
      <c r="J74" s="24">
        <v>192457</v>
      </c>
      <c r="M74" s="28">
        <f>+J74-'891 - LA Table proposed changes'!J74</f>
        <v>0</v>
      </c>
    </row>
    <row r="75" spans="1:13" ht="26.4" x14ac:dyDescent="0.3">
      <c r="A75" s="23" t="s">
        <v>84</v>
      </c>
      <c r="B75" s="24">
        <v>0</v>
      </c>
      <c r="C75" s="24">
        <v>179525</v>
      </c>
      <c r="D75" s="24">
        <v>755893</v>
      </c>
      <c r="E75" s="24">
        <v>8943822</v>
      </c>
      <c r="F75" s="24">
        <v>735884</v>
      </c>
      <c r="G75" s="25"/>
      <c r="H75" s="24">
        <v>10615124</v>
      </c>
      <c r="I75" s="24">
        <v>114315</v>
      </c>
      <c r="J75" s="24">
        <v>10500809</v>
      </c>
      <c r="M75" s="28">
        <f>+J75-'891 - LA Table proposed changes'!J75</f>
        <v>0</v>
      </c>
    </row>
    <row r="76" spans="1:13" ht="26.4" x14ac:dyDescent="0.3">
      <c r="A76" s="23" t="s">
        <v>85</v>
      </c>
      <c r="B76" s="24">
        <v>0</v>
      </c>
      <c r="C76" s="24">
        <v>845514</v>
      </c>
      <c r="D76" s="24">
        <v>6482276</v>
      </c>
      <c r="E76" s="24">
        <v>0</v>
      </c>
      <c r="F76" s="24">
        <v>0</v>
      </c>
      <c r="G76" s="25"/>
      <c r="H76" s="24">
        <v>7327790</v>
      </c>
      <c r="I76" s="24">
        <v>1131000</v>
      </c>
      <c r="J76" s="24">
        <v>6196790</v>
      </c>
      <c r="M76" s="28">
        <f>+J76-'891 - LA Table proposed changes'!J76</f>
        <v>0</v>
      </c>
    </row>
    <row r="77" spans="1:13" ht="26.4" x14ac:dyDescent="0.3">
      <c r="A77" s="23" t="s">
        <v>86</v>
      </c>
      <c r="B77" s="25"/>
      <c r="C77" s="25"/>
      <c r="D77" s="24">
        <v>0</v>
      </c>
      <c r="E77" s="24">
        <v>0</v>
      </c>
      <c r="F77" s="24">
        <v>0</v>
      </c>
      <c r="G77" s="24">
        <v>1996224</v>
      </c>
      <c r="H77" s="24">
        <v>1996224</v>
      </c>
      <c r="I77" s="24">
        <v>0</v>
      </c>
      <c r="J77" s="24">
        <v>1996224</v>
      </c>
      <c r="M77" s="28">
        <f>+J77-'891 - LA Table proposed changes'!J77</f>
        <v>0</v>
      </c>
    </row>
    <row r="78" spans="1:13" ht="26.4" x14ac:dyDescent="0.3">
      <c r="A78" s="23" t="s">
        <v>87</v>
      </c>
      <c r="B78" s="25"/>
      <c r="C78" s="25"/>
      <c r="D78" s="24">
        <v>0</v>
      </c>
      <c r="E78" s="24">
        <v>0</v>
      </c>
      <c r="F78" s="24">
        <v>0</v>
      </c>
      <c r="G78" s="24">
        <v>709041</v>
      </c>
      <c r="H78" s="24">
        <v>709041</v>
      </c>
      <c r="I78" s="24">
        <v>0</v>
      </c>
      <c r="J78" s="24">
        <v>709041</v>
      </c>
      <c r="M78" s="28">
        <f>+J78-'891 - LA Table proposed changes'!J78</f>
        <v>0</v>
      </c>
    </row>
    <row r="79" spans="1:13" ht="26.4" x14ac:dyDescent="0.3">
      <c r="A79" s="23" t="s">
        <v>88</v>
      </c>
      <c r="B79" s="25"/>
      <c r="C79" s="25"/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M79" s="28">
        <f>+J79-'891 - LA Table proposed changes'!J79</f>
        <v>0</v>
      </c>
    </row>
    <row r="80" spans="1:13" x14ac:dyDescent="0.3">
      <c r="A80" s="23" t="s">
        <v>89</v>
      </c>
      <c r="B80" s="26" t="s">
        <v>55</v>
      </c>
      <c r="C80" s="26" t="s">
        <v>55</v>
      </c>
      <c r="D80" s="26" t="s">
        <v>55</v>
      </c>
      <c r="E80" s="26" t="s">
        <v>55</v>
      </c>
      <c r="F80" s="26" t="s">
        <v>55</v>
      </c>
      <c r="G80" s="26" t="s">
        <v>55</v>
      </c>
      <c r="H80" s="24">
        <v>601504</v>
      </c>
      <c r="I80" s="24">
        <v>0</v>
      </c>
      <c r="J80" s="24">
        <v>601504</v>
      </c>
      <c r="M80" s="28">
        <f>+J80-'891 - LA Table proposed changes'!J80</f>
        <v>0</v>
      </c>
    </row>
    <row r="81" spans="1:13" ht="26.4" x14ac:dyDescent="0.3">
      <c r="A81" s="23" t="s">
        <v>90</v>
      </c>
      <c r="B81" s="26" t="s">
        <v>55</v>
      </c>
      <c r="C81" s="26" t="s">
        <v>55</v>
      </c>
      <c r="D81" s="26" t="s">
        <v>55</v>
      </c>
      <c r="E81" s="26" t="s">
        <v>55</v>
      </c>
      <c r="F81" s="26" t="s">
        <v>55</v>
      </c>
      <c r="G81" s="26" t="s">
        <v>55</v>
      </c>
      <c r="H81" s="24">
        <v>0</v>
      </c>
      <c r="I81" s="24">
        <v>0</v>
      </c>
      <c r="J81" s="24">
        <v>0</v>
      </c>
      <c r="M81" s="28">
        <f>+J81-'891 - LA Table proposed changes'!J81</f>
        <v>0</v>
      </c>
    </row>
    <row r="82" spans="1:13" x14ac:dyDescent="0.3">
      <c r="A82" s="23" t="s">
        <v>91</v>
      </c>
      <c r="B82" s="25"/>
      <c r="C82" s="25"/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M82" s="28">
        <f>+J82-'891 - LA Table proposed changes'!J82</f>
        <v>0</v>
      </c>
    </row>
    <row r="83" spans="1:13" x14ac:dyDescent="0.3">
      <c r="A83" s="23" t="s">
        <v>92</v>
      </c>
      <c r="B83" s="26" t="s">
        <v>55</v>
      </c>
      <c r="C83" s="26" t="s">
        <v>55</v>
      </c>
      <c r="D83" s="26" t="s">
        <v>55</v>
      </c>
      <c r="E83" s="26" t="s">
        <v>55</v>
      </c>
      <c r="F83" s="26" t="s">
        <v>55</v>
      </c>
      <c r="G83" s="26" t="s">
        <v>55</v>
      </c>
      <c r="H83" s="24">
        <v>3249429</v>
      </c>
      <c r="I83" s="24">
        <v>2771718</v>
      </c>
      <c r="J83" s="24">
        <v>477711</v>
      </c>
      <c r="M83" s="28">
        <f>+J83-'891 - LA Table proposed changes'!J83</f>
        <v>0</v>
      </c>
    </row>
    <row r="84" spans="1:13" x14ac:dyDescent="0.3">
      <c r="A84" s="23" t="s">
        <v>93</v>
      </c>
      <c r="B84" s="26" t="s">
        <v>55</v>
      </c>
      <c r="C84" s="26" t="s">
        <v>55</v>
      </c>
      <c r="D84" s="26" t="s">
        <v>55</v>
      </c>
      <c r="E84" s="26" t="s">
        <v>55</v>
      </c>
      <c r="F84" s="26" t="s">
        <v>55</v>
      </c>
      <c r="G84" s="26" t="s">
        <v>55</v>
      </c>
      <c r="H84" s="24">
        <v>5354096</v>
      </c>
      <c r="I84" s="24">
        <v>0</v>
      </c>
      <c r="J84" s="24">
        <v>5354096</v>
      </c>
      <c r="M84" s="28">
        <f>+J84-'891 - LA Table proposed changes'!J84</f>
        <v>0</v>
      </c>
    </row>
    <row r="85" spans="1:13" x14ac:dyDescent="0.3">
      <c r="A85" s="23" t="s">
        <v>94</v>
      </c>
      <c r="B85" s="26" t="s">
        <v>55</v>
      </c>
      <c r="C85" s="26" t="s">
        <v>55</v>
      </c>
      <c r="D85" s="26" t="s">
        <v>55</v>
      </c>
      <c r="E85" s="26" t="s">
        <v>55</v>
      </c>
      <c r="F85" s="26" t="s">
        <v>55</v>
      </c>
      <c r="G85" s="26" t="s">
        <v>55</v>
      </c>
      <c r="H85" s="24">
        <v>456335</v>
      </c>
      <c r="I85" s="24">
        <v>60000</v>
      </c>
      <c r="J85" s="24">
        <v>396335</v>
      </c>
      <c r="M85" s="28">
        <f>+J85-'891 - LA Table proposed changes'!J85</f>
        <v>0</v>
      </c>
    </row>
    <row r="86" spans="1:13" x14ac:dyDescent="0.3">
      <c r="A86" s="23" t="s">
        <v>95</v>
      </c>
      <c r="B86" s="26" t="s">
        <v>55</v>
      </c>
      <c r="C86" s="26" t="s">
        <v>55</v>
      </c>
      <c r="D86" s="26" t="s">
        <v>55</v>
      </c>
      <c r="E86" s="26" t="s">
        <v>55</v>
      </c>
      <c r="F86" s="26" t="s">
        <v>55</v>
      </c>
      <c r="G86" s="26" t="s">
        <v>55</v>
      </c>
      <c r="H86" s="24">
        <v>0</v>
      </c>
      <c r="I86" s="24">
        <v>0</v>
      </c>
      <c r="J86" s="24">
        <v>0</v>
      </c>
      <c r="M86" s="28">
        <f>+J86-'891 - LA Table proposed changes'!J86</f>
        <v>0</v>
      </c>
    </row>
    <row r="87" spans="1:13" x14ac:dyDescent="0.3">
      <c r="A87" s="23" t="s">
        <v>96</v>
      </c>
      <c r="B87" s="26" t="s">
        <v>55</v>
      </c>
      <c r="C87" s="26" t="s">
        <v>55</v>
      </c>
      <c r="D87" s="26" t="s">
        <v>55</v>
      </c>
      <c r="E87" s="26" t="s">
        <v>55</v>
      </c>
      <c r="F87" s="26" t="s">
        <v>55</v>
      </c>
      <c r="G87" s="26" t="s">
        <v>55</v>
      </c>
      <c r="H87" s="24">
        <v>0</v>
      </c>
      <c r="I87" s="24">
        <v>0</v>
      </c>
      <c r="J87" s="24">
        <v>0</v>
      </c>
      <c r="M87" s="28">
        <f>+J87-'891 - LA Table proposed changes'!J87</f>
        <v>0</v>
      </c>
    </row>
    <row r="88" spans="1:13" x14ac:dyDescent="0.3">
      <c r="A88" s="23" t="s">
        <v>97</v>
      </c>
      <c r="B88" s="26" t="s">
        <v>55</v>
      </c>
      <c r="C88" s="26" t="s">
        <v>55</v>
      </c>
      <c r="D88" s="26" t="s">
        <v>55</v>
      </c>
      <c r="E88" s="26" t="s">
        <v>55</v>
      </c>
      <c r="F88" s="26" t="s">
        <v>55</v>
      </c>
      <c r="G88" s="26" t="s">
        <v>55</v>
      </c>
      <c r="H88" s="24">
        <v>36855924</v>
      </c>
      <c r="I88" s="24">
        <v>5648204</v>
      </c>
      <c r="J88" s="24">
        <v>31207720</v>
      </c>
      <c r="M88" s="28">
        <f>+J88-'891 - LA Table proposed changes'!J88</f>
        <v>0</v>
      </c>
    </row>
    <row r="89" spans="1:13" ht="26.4" x14ac:dyDescent="0.3">
      <c r="A89" s="23" t="s">
        <v>98</v>
      </c>
      <c r="B89" s="26" t="s">
        <v>55</v>
      </c>
      <c r="C89" s="26" t="s">
        <v>55</v>
      </c>
      <c r="D89" s="26" t="s">
        <v>55</v>
      </c>
      <c r="E89" s="26" t="s">
        <v>55</v>
      </c>
      <c r="F89" s="26" t="s">
        <v>55</v>
      </c>
      <c r="G89" s="26" t="s">
        <v>55</v>
      </c>
      <c r="H89" s="24">
        <v>11054725</v>
      </c>
      <c r="I89" s="24">
        <v>3243355</v>
      </c>
      <c r="J89" s="24">
        <v>7811370</v>
      </c>
      <c r="M89" s="28">
        <f>+J89-'891 - LA Table proposed changes'!J89</f>
        <v>0</v>
      </c>
    </row>
    <row r="90" spans="1:13" ht="39.6" x14ac:dyDescent="0.3">
      <c r="A90" s="23" t="s">
        <v>99</v>
      </c>
      <c r="B90" s="26" t="s">
        <v>55</v>
      </c>
      <c r="C90" s="26" t="s">
        <v>55</v>
      </c>
      <c r="D90" s="26" t="s">
        <v>55</v>
      </c>
      <c r="E90" s="26" t="s">
        <v>55</v>
      </c>
      <c r="F90" s="26" t="s">
        <v>55</v>
      </c>
      <c r="G90" s="26" t="s">
        <v>55</v>
      </c>
      <c r="H90" s="24">
        <v>509333</v>
      </c>
      <c r="I90" s="24">
        <v>0</v>
      </c>
      <c r="J90" s="24">
        <v>509333</v>
      </c>
      <c r="M90" s="28">
        <f>+J90-'891 - LA Table proposed changes'!J90</f>
        <v>0</v>
      </c>
    </row>
    <row r="91" spans="1:13" ht="26.4" x14ac:dyDescent="0.3">
      <c r="A91" s="23" t="s">
        <v>100</v>
      </c>
      <c r="B91" s="26" t="s">
        <v>55</v>
      </c>
      <c r="C91" s="26" t="s">
        <v>55</v>
      </c>
      <c r="D91" s="26" t="s">
        <v>55</v>
      </c>
      <c r="E91" s="26" t="s">
        <v>55</v>
      </c>
      <c r="F91" s="26" t="s">
        <v>55</v>
      </c>
      <c r="G91" s="26" t="s">
        <v>55</v>
      </c>
      <c r="H91" s="24">
        <v>59491</v>
      </c>
      <c r="I91" s="24">
        <v>0</v>
      </c>
      <c r="J91" s="24">
        <v>59491</v>
      </c>
      <c r="M91" s="28">
        <f>+J91-'891 - LA Table proposed changes'!J91</f>
        <v>0</v>
      </c>
    </row>
    <row r="92" spans="1:13" x14ac:dyDescent="0.3">
      <c r="A92" s="23" t="s">
        <v>101</v>
      </c>
      <c r="B92" s="26" t="s">
        <v>55</v>
      </c>
      <c r="C92" s="26" t="s">
        <v>55</v>
      </c>
      <c r="D92" s="26" t="s">
        <v>55</v>
      </c>
      <c r="E92" s="26" t="s">
        <v>55</v>
      </c>
      <c r="F92" s="26" t="s">
        <v>55</v>
      </c>
      <c r="G92" s="26" t="s">
        <v>55</v>
      </c>
      <c r="H92" s="24">
        <v>758489</v>
      </c>
      <c r="I92" s="24">
        <v>20000</v>
      </c>
      <c r="J92" s="24">
        <v>738489</v>
      </c>
      <c r="M92" s="28">
        <f>+J92-'891 - LA Table proposed changes'!J92</f>
        <v>0</v>
      </c>
    </row>
    <row r="93" spans="1:13" ht="26.4" x14ac:dyDescent="0.3">
      <c r="A93" s="23" t="s">
        <v>102</v>
      </c>
      <c r="B93" s="26" t="s">
        <v>55</v>
      </c>
      <c r="C93" s="26" t="s">
        <v>55</v>
      </c>
      <c r="D93" s="26" t="s">
        <v>55</v>
      </c>
      <c r="E93" s="26" t="s">
        <v>55</v>
      </c>
      <c r="F93" s="26" t="s">
        <v>55</v>
      </c>
      <c r="G93" s="26" t="s">
        <v>55</v>
      </c>
      <c r="H93" s="24">
        <v>12382038</v>
      </c>
      <c r="I93" s="24">
        <v>3263355</v>
      </c>
      <c r="J93" s="24">
        <v>9118683</v>
      </c>
      <c r="M93" s="28">
        <f>+J93-'891 - LA Table proposed changes'!J93</f>
        <v>0</v>
      </c>
    </row>
    <row r="94" spans="1:13" x14ac:dyDescent="0.3">
      <c r="A94" s="23" t="s">
        <v>103</v>
      </c>
      <c r="B94" s="26" t="s">
        <v>55</v>
      </c>
      <c r="C94" s="26" t="s">
        <v>55</v>
      </c>
      <c r="D94" s="26" t="s">
        <v>55</v>
      </c>
      <c r="E94" s="26" t="s">
        <v>55</v>
      </c>
      <c r="F94" s="26" t="s">
        <v>55</v>
      </c>
      <c r="G94" s="26" t="s">
        <v>55</v>
      </c>
      <c r="H94" s="24">
        <v>42156851</v>
      </c>
      <c r="I94" s="24">
        <v>1185094</v>
      </c>
      <c r="J94" s="24">
        <v>40971757</v>
      </c>
      <c r="M94" s="28">
        <f>+J94-'891 - LA Table proposed changes'!J94</f>
        <v>0</v>
      </c>
    </row>
    <row r="95" spans="1:13" ht="26.4" x14ac:dyDescent="0.3">
      <c r="A95" s="23" t="s">
        <v>104</v>
      </c>
      <c r="B95" s="26" t="s">
        <v>55</v>
      </c>
      <c r="C95" s="26" t="s">
        <v>55</v>
      </c>
      <c r="D95" s="26" t="s">
        <v>55</v>
      </c>
      <c r="E95" s="26" t="s">
        <v>55</v>
      </c>
      <c r="F95" s="26" t="s">
        <v>55</v>
      </c>
      <c r="G95" s="26" t="s">
        <v>55</v>
      </c>
      <c r="H95" s="24">
        <v>19507155</v>
      </c>
      <c r="I95" s="24">
        <v>0</v>
      </c>
      <c r="J95" s="24">
        <v>19507155</v>
      </c>
      <c r="M95" s="28">
        <f>+J95-'891 - LA Table proposed changes'!J95</f>
        <v>0</v>
      </c>
    </row>
    <row r="96" spans="1:13" ht="26.4" x14ac:dyDescent="0.3">
      <c r="A96" s="23" t="s">
        <v>105</v>
      </c>
      <c r="B96" s="26" t="s">
        <v>55</v>
      </c>
      <c r="C96" s="26" t="s">
        <v>55</v>
      </c>
      <c r="D96" s="26" t="s">
        <v>55</v>
      </c>
      <c r="E96" s="26" t="s">
        <v>55</v>
      </c>
      <c r="F96" s="26" t="s">
        <v>55</v>
      </c>
      <c r="G96" s="26" t="s">
        <v>55</v>
      </c>
      <c r="H96" s="24">
        <v>7470891</v>
      </c>
      <c r="I96" s="24">
        <v>0</v>
      </c>
      <c r="J96" s="24">
        <v>7470891</v>
      </c>
      <c r="M96" s="28">
        <f>+J96-'891 - LA Table proposed changes'!J96</f>
        <v>0</v>
      </c>
    </row>
    <row r="97" spans="1:13" x14ac:dyDescent="0.3">
      <c r="A97" s="23" t="s">
        <v>106</v>
      </c>
      <c r="B97" s="26" t="s">
        <v>55</v>
      </c>
      <c r="C97" s="26" t="s">
        <v>55</v>
      </c>
      <c r="D97" s="26" t="s">
        <v>55</v>
      </c>
      <c r="E97" s="26" t="s">
        <v>55</v>
      </c>
      <c r="F97" s="26" t="s">
        <v>55</v>
      </c>
      <c r="G97" s="26" t="s">
        <v>55</v>
      </c>
      <c r="H97" s="24">
        <v>4310000</v>
      </c>
      <c r="I97" s="24">
        <v>0</v>
      </c>
      <c r="J97" s="24">
        <v>4310000</v>
      </c>
      <c r="M97" s="28">
        <f>+J97-'891 - LA Table proposed changes'!J97</f>
        <v>0</v>
      </c>
    </row>
    <row r="98" spans="1:13" x14ac:dyDescent="0.3">
      <c r="A98" s="23" t="s">
        <v>107</v>
      </c>
      <c r="B98" s="26" t="s">
        <v>55</v>
      </c>
      <c r="C98" s="26" t="s">
        <v>55</v>
      </c>
      <c r="D98" s="26" t="s">
        <v>55</v>
      </c>
      <c r="E98" s="26" t="s">
        <v>55</v>
      </c>
      <c r="F98" s="26" t="s">
        <v>55</v>
      </c>
      <c r="G98" s="26" t="s">
        <v>55</v>
      </c>
      <c r="H98" s="24">
        <v>5464428</v>
      </c>
      <c r="I98" s="24">
        <v>0</v>
      </c>
      <c r="J98" s="24">
        <v>5464428</v>
      </c>
      <c r="M98" s="28">
        <f>+J98-'891 - LA Table proposed changes'!J98</f>
        <v>0</v>
      </c>
    </row>
    <row r="99" spans="1:13" x14ac:dyDescent="0.3">
      <c r="A99" s="23" t="s">
        <v>108</v>
      </c>
      <c r="B99" s="26" t="s">
        <v>55</v>
      </c>
      <c r="C99" s="26" t="s">
        <v>55</v>
      </c>
      <c r="D99" s="26" t="s">
        <v>55</v>
      </c>
      <c r="E99" s="26" t="s">
        <v>55</v>
      </c>
      <c r="F99" s="26" t="s">
        <v>55</v>
      </c>
      <c r="G99" s="26" t="s">
        <v>55</v>
      </c>
      <c r="H99" s="24">
        <v>10961523</v>
      </c>
      <c r="I99" s="24">
        <v>0</v>
      </c>
      <c r="J99" s="24">
        <v>10961523</v>
      </c>
      <c r="M99" s="28">
        <f>+J99-'891 - LA Table proposed changes'!J99</f>
        <v>0</v>
      </c>
    </row>
    <row r="100" spans="1:13" ht="26.4" x14ac:dyDescent="0.3">
      <c r="A100" s="23" t="s">
        <v>109</v>
      </c>
      <c r="B100" s="26" t="s">
        <v>55</v>
      </c>
      <c r="C100" s="26" t="s">
        <v>55</v>
      </c>
      <c r="D100" s="26" t="s">
        <v>55</v>
      </c>
      <c r="E100" s="26" t="s">
        <v>55</v>
      </c>
      <c r="F100" s="26" t="s">
        <v>55</v>
      </c>
      <c r="G100" s="26" t="s">
        <v>55</v>
      </c>
      <c r="H100" s="24">
        <v>0</v>
      </c>
      <c r="I100" s="24">
        <v>0</v>
      </c>
      <c r="J100" s="24">
        <v>0</v>
      </c>
      <c r="M100" s="28">
        <f>+J100-'891 - LA Table proposed changes'!J100</f>
        <v>0</v>
      </c>
    </row>
    <row r="101" spans="1:13" x14ac:dyDescent="0.3">
      <c r="A101" s="23" t="s">
        <v>110</v>
      </c>
      <c r="B101" s="26" t="s">
        <v>55</v>
      </c>
      <c r="C101" s="26" t="s">
        <v>55</v>
      </c>
      <c r="D101" s="26" t="s">
        <v>55</v>
      </c>
      <c r="E101" s="26" t="s">
        <v>55</v>
      </c>
      <c r="F101" s="26" t="s">
        <v>55</v>
      </c>
      <c r="G101" s="26" t="s">
        <v>55</v>
      </c>
      <c r="H101" s="24">
        <v>805750</v>
      </c>
      <c r="I101" s="24">
        <v>0</v>
      </c>
      <c r="J101" s="24">
        <v>805750</v>
      </c>
      <c r="M101" s="28">
        <f>+J101-'891 - LA Table proposed changes'!J101</f>
        <v>0</v>
      </c>
    </row>
    <row r="102" spans="1:13" x14ac:dyDescent="0.3">
      <c r="A102" s="23" t="s">
        <v>111</v>
      </c>
      <c r="B102" s="24">
        <v>0</v>
      </c>
      <c r="C102" s="24">
        <v>392535</v>
      </c>
      <c r="D102" s="24">
        <v>0</v>
      </c>
      <c r="E102" s="24">
        <v>0</v>
      </c>
      <c r="F102" s="24">
        <v>0</v>
      </c>
      <c r="G102" s="25"/>
      <c r="H102" s="24">
        <v>392535</v>
      </c>
      <c r="I102" s="24">
        <v>70000</v>
      </c>
      <c r="J102" s="24">
        <v>322535</v>
      </c>
      <c r="M102" s="28">
        <f>+J102-'891 - LA Table proposed changes'!J102</f>
        <v>0</v>
      </c>
    </row>
    <row r="103" spans="1:13" x14ac:dyDescent="0.3">
      <c r="A103" s="23" t="s">
        <v>112</v>
      </c>
      <c r="B103" s="26" t="s">
        <v>55</v>
      </c>
      <c r="C103" s="26" t="s">
        <v>55</v>
      </c>
      <c r="D103" s="26" t="s">
        <v>55</v>
      </c>
      <c r="E103" s="26" t="s">
        <v>55</v>
      </c>
      <c r="F103" s="26" t="s">
        <v>55</v>
      </c>
      <c r="G103" s="26" t="s">
        <v>55</v>
      </c>
      <c r="H103" s="24">
        <v>4336325</v>
      </c>
      <c r="I103" s="24">
        <v>987366</v>
      </c>
      <c r="J103" s="24">
        <v>3348959</v>
      </c>
      <c r="M103" s="28">
        <f>+J103-'891 - LA Table proposed changes'!J103</f>
        <v>0</v>
      </c>
    </row>
    <row r="104" spans="1:13" x14ac:dyDescent="0.3">
      <c r="A104" s="23" t="s">
        <v>113</v>
      </c>
      <c r="B104" s="26" t="s">
        <v>55</v>
      </c>
      <c r="C104" s="26" t="s">
        <v>55</v>
      </c>
      <c r="D104" s="26" t="s">
        <v>55</v>
      </c>
      <c r="E104" s="26" t="s">
        <v>55</v>
      </c>
      <c r="F104" s="26" t="s">
        <v>55</v>
      </c>
      <c r="G104" s="26" t="s">
        <v>55</v>
      </c>
      <c r="H104" s="24">
        <v>1403350</v>
      </c>
      <c r="I104" s="24">
        <v>1134017</v>
      </c>
      <c r="J104" s="24">
        <v>269333</v>
      </c>
      <c r="M104" s="28">
        <f>+J104-'891 - LA Table proposed changes'!J104</f>
        <v>0</v>
      </c>
    </row>
    <row r="105" spans="1:13" x14ac:dyDescent="0.3">
      <c r="A105" s="23" t="s">
        <v>114</v>
      </c>
      <c r="B105" s="24">
        <v>0</v>
      </c>
      <c r="C105" s="24">
        <v>392535</v>
      </c>
      <c r="D105" s="24">
        <v>0</v>
      </c>
      <c r="E105" s="24">
        <v>0</v>
      </c>
      <c r="F105" s="24">
        <v>0</v>
      </c>
      <c r="G105" s="25"/>
      <c r="H105" s="24">
        <v>96808808</v>
      </c>
      <c r="I105" s="24">
        <v>3376477</v>
      </c>
      <c r="J105" s="24">
        <v>93432331</v>
      </c>
      <c r="M105" s="28">
        <f>+J105-'891 - LA Table proposed changes'!J105</f>
        <v>0</v>
      </c>
    </row>
    <row r="106" spans="1:13" x14ac:dyDescent="0.3">
      <c r="A106" s="23" t="s">
        <v>115</v>
      </c>
      <c r="B106" s="26" t="s">
        <v>55</v>
      </c>
      <c r="C106" s="26" t="s">
        <v>55</v>
      </c>
      <c r="D106" s="26" t="s">
        <v>55</v>
      </c>
      <c r="E106" s="26" t="s">
        <v>55</v>
      </c>
      <c r="F106" s="26" t="s">
        <v>55</v>
      </c>
      <c r="G106" s="26" t="s">
        <v>55</v>
      </c>
      <c r="H106" s="24">
        <v>0</v>
      </c>
      <c r="I106" s="24">
        <v>0</v>
      </c>
      <c r="J106" s="24">
        <v>0</v>
      </c>
      <c r="M106" s="28">
        <f>+J106-'891 - LA Table proposed changes'!J106</f>
        <v>0</v>
      </c>
    </row>
    <row r="107" spans="1:13" ht="26.4" x14ac:dyDescent="0.3">
      <c r="A107" s="23" t="s">
        <v>116</v>
      </c>
      <c r="B107" s="26" t="s">
        <v>55</v>
      </c>
      <c r="C107" s="26" t="s">
        <v>55</v>
      </c>
      <c r="D107" s="26" t="s">
        <v>55</v>
      </c>
      <c r="E107" s="26" t="s">
        <v>55</v>
      </c>
      <c r="F107" s="26" t="s">
        <v>55</v>
      </c>
      <c r="G107" s="26" t="s">
        <v>55</v>
      </c>
      <c r="H107" s="24">
        <v>30409620</v>
      </c>
      <c r="I107" s="24">
        <v>0</v>
      </c>
      <c r="J107" s="24">
        <v>30409620</v>
      </c>
      <c r="M107" s="28">
        <f>+J107-'891 - LA Table proposed changes'!J107</f>
        <v>0</v>
      </c>
    </row>
    <row r="108" spans="1:13" ht="26.4" x14ac:dyDescent="0.3">
      <c r="A108" s="23" t="s">
        <v>117</v>
      </c>
      <c r="B108" s="26" t="s">
        <v>55</v>
      </c>
      <c r="C108" s="26" t="s">
        <v>55</v>
      </c>
      <c r="D108" s="26" t="s">
        <v>55</v>
      </c>
      <c r="E108" s="26" t="s">
        <v>55</v>
      </c>
      <c r="F108" s="26" t="s">
        <v>55</v>
      </c>
      <c r="G108" s="26" t="s">
        <v>55</v>
      </c>
      <c r="H108" s="24">
        <v>391825</v>
      </c>
      <c r="I108" s="24">
        <v>0</v>
      </c>
      <c r="J108" s="24">
        <v>391825</v>
      </c>
      <c r="M108" s="28">
        <f>+J108-'891 - LA Table proposed changes'!J108</f>
        <v>0</v>
      </c>
    </row>
    <row r="109" spans="1:13" x14ac:dyDescent="0.3">
      <c r="A109" s="23" t="s">
        <v>118</v>
      </c>
      <c r="B109" s="26" t="s">
        <v>55</v>
      </c>
      <c r="C109" s="26" t="s">
        <v>55</v>
      </c>
      <c r="D109" s="26" t="s">
        <v>55</v>
      </c>
      <c r="E109" s="26" t="s">
        <v>55</v>
      </c>
      <c r="F109" s="26" t="s">
        <v>55</v>
      </c>
      <c r="G109" s="26" t="s">
        <v>55</v>
      </c>
      <c r="H109" s="24">
        <v>425596</v>
      </c>
      <c r="I109" s="24">
        <v>160712</v>
      </c>
      <c r="J109" s="24">
        <v>264884</v>
      </c>
      <c r="M109" s="28">
        <f>+J109-'891 - LA Table proposed changes'!J109</f>
        <v>0</v>
      </c>
    </row>
    <row r="110" spans="1:13" ht="26.4" x14ac:dyDescent="0.3">
      <c r="A110" s="23" t="s">
        <v>119</v>
      </c>
      <c r="B110" s="26" t="s">
        <v>55</v>
      </c>
      <c r="C110" s="26" t="s">
        <v>55</v>
      </c>
      <c r="D110" s="26" t="s">
        <v>55</v>
      </c>
      <c r="E110" s="26" t="s">
        <v>55</v>
      </c>
      <c r="F110" s="26" t="s">
        <v>55</v>
      </c>
      <c r="G110" s="26" t="s">
        <v>55</v>
      </c>
      <c r="H110" s="24">
        <v>31227041</v>
      </c>
      <c r="I110" s="24">
        <v>160712</v>
      </c>
      <c r="J110" s="24">
        <v>31066329</v>
      </c>
      <c r="M110" s="28">
        <f>+J110-'891 - LA Table proposed changes'!J110</f>
        <v>0</v>
      </c>
    </row>
    <row r="111" spans="1:13" x14ac:dyDescent="0.3">
      <c r="A111" s="23" t="s">
        <v>120</v>
      </c>
      <c r="B111" s="26" t="s">
        <v>55</v>
      </c>
      <c r="C111" s="26" t="s">
        <v>55</v>
      </c>
      <c r="D111" s="26" t="s">
        <v>55</v>
      </c>
      <c r="E111" s="26" t="s">
        <v>55</v>
      </c>
      <c r="F111" s="26" t="s">
        <v>55</v>
      </c>
      <c r="G111" s="26" t="s">
        <v>55</v>
      </c>
      <c r="H111" s="24">
        <v>1615711</v>
      </c>
      <c r="I111" s="24">
        <v>0</v>
      </c>
      <c r="J111" s="24">
        <v>1615711</v>
      </c>
      <c r="M111" s="28">
        <f>+J111-'891 - LA Table proposed changes'!J111</f>
        <v>0</v>
      </c>
    </row>
    <row r="112" spans="1:13" x14ac:dyDescent="0.3">
      <c r="A112" s="23" t="s">
        <v>121</v>
      </c>
      <c r="B112" s="26" t="s">
        <v>55</v>
      </c>
      <c r="C112" s="26" t="s">
        <v>55</v>
      </c>
      <c r="D112" s="26" t="s">
        <v>55</v>
      </c>
      <c r="E112" s="26" t="s">
        <v>55</v>
      </c>
      <c r="F112" s="26" t="s">
        <v>55</v>
      </c>
      <c r="G112" s="26" t="s">
        <v>55</v>
      </c>
      <c r="H112" s="24">
        <v>6785681</v>
      </c>
      <c r="I112" s="24">
        <v>757270</v>
      </c>
      <c r="J112" s="24">
        <v>6028411</v>
      </c>
      <c r="M112" s="28">
        <f>+J112-'891 - LA Table proposed changes'!J112</f>
        <v>0</v>
      </c>
    </row>
    <row r="113" spans="1:14" x14ac:dyDescent="0.3">
      <c r="A113" s="23" t="s">
        <v>122</v>
      </c>
      <c r="B113" s="26" t="s">
        <v>55</v>
      </c>
      <c r="C113" s="26" t="s">
        <v>55</v>
      </c>
      <c r="D113" s="26" t="s">
        <v>55</v>
      </c>
      <c r="E113" s="26" t="s">
        <v>55</v>
      </c>
      <c r="F113" s="26" t="s">
        <v>55</v>
      </c>
      <c r="G113" s="26" t="s">
        <v>55</v>
      </c>
      <c r="H113" s="24">
        <v>412917</v>
      </c>
      <c r="I113" s="24">
        <v>0</v>
      </c>
      <c r="J113" s="24">
        <v>412917</v>
      </c>
      <c r="M113" s="28">
        <f>+J113-'891 - LA Table proposed changes'!J113</f>
        <v>0</v>
      </c>
    </row>
    <row r="114" spans="1:14" x14ac:dyDescent="0.3">
      <c r="A114" s="23" t="s">
        <v>123</v>
      </c>
      <c r="B114" s="26" t="s">
        <v>55</v>
      </c>
      <c r="C114" s="26" t="s">
        <v>55</v>
      </c>
      <c r="D114" s="26" t="s">
        <v>55</v>
      </c>
      <c r="E114" s="26" t="s">
        <v>55</v>
      </c>
      <c r="F114" s="26" t="s">
        <v>55</v>
      </c>
      <c r="G114" s="26" t="s">
        <v>55</v>
      </c>
      <c r="H114" s="24">
        <v>7125101</v>
      </c>
      <c r="I114" s="24">
        <v>2136287</v>
      </c>
      <c r="J114" s="24">
        <v>4988814</v>
      </c>
      <c r="M114" s="28">
        <f>+J114-'891 - LA Table proposed changes'!J114</f>
        <v>0</v>
      </c>
    </row>
    <row r="115" spans="1:14" x14ac:dyDescent="0.3">
      <c r="A115" s="23" t="s">
        <v>124</v>
      </c>
      <c r="B115" s="26" t="s">
        <v>55</v>
      </c>
      <c r="C115" s="26" t="s">
        <v>55</v>
      </c>
      <c r="D115" s="26" t="s">
        <v>55</v>
      </c>
      <c r="E115" s="26" t="s">
        <v>55</v>
      </c>
      <c r="F115" s="26" t="s">
        <v>55</v>
      </c>
      <c r="G115" s="26" t="s">
        <v>55</v>
      </c>
      <c r="H115" s="24">
        <v>69861</v>
      </c>
      <c r="I115" s="24">
        <v>0</v>
      </c>
      <c r="J115" s="24">
        <v>69861</v>
      </c>
      <c r="M115" s="28">
        <f>+J115-'891 - LA Table proposed changes'!J115</f>
        <v>0</v>
      </c>
    </row>
    <row r="116" spans="1:14" x14ac:dyDescent="0.3">
      <c r="A116" s="23" t="s">
        <v>125</v>
      </c>
      <c r="B116" s="26" t="s">
        <v>55</v>
      </c>
      <c r="C116" s="26" t="s">
        <v>55</v>
      </c>
      <c r="D116" s="26" t="s">
        <v>55</v>
      </c>
      <c r="E116" s="26" t="s">
        <v>55</v>
      </c>
      <c r="F116" s="26" t="s">
        <v>55</v>
      </c>
      <c r="G116" s="26" t="s">
        <v>55</v>
      </c>
      <c r="H116" s="24">
        <v>16009271</v>
      </c>
      <c r="I116" s="24">
        <v>2893557</v>
      </c>
      <c r="J116" s="24">
        <v>13115714</v>
      </c>
      <c r="M116" s="28">
        <f>+J116-'891 - LA Table proposed changes'!J116</f>
        <v>0</v>
      </c>
    </row>
    <row r="117" spans="1:14" x14ac:dyDescent="0.3">
      <c r="A117" s="23" t="s">
        <v>126</v>
      </c>
      <c r="B117" s="26" t="s">
        <v>55</v>
      </c>
      <c r="C117" s="26" t="s">
        <v>55</v>
      </c>
      <c r="D117" s="26" t="s">
        <v>55</v>
      </c>
      <c r="E117" s="26" t="s">
        <v>55</v>
      </c>
      <c r="F117" s="26" t="s">
        <v>55</v>
      </c>
      <c r="G117" s="26" t="s">
        <v>55</v>
      </c>
      <c r="H117" s="24">
        <v>5139204</v>
      </c>
      <c r="I117" s="24">
        <v>1518540</v>
      </c>
      <c r="J117" s="24">
        <v>3620664</v>
      </c>
      <c r="M117" s="28">
        <f>+J117-'891 - LA Table proposed changes'!J117</f>
        <v>0</v>
      </c>
    </row>
    <row r="118" spans="1:14" x14ac:dyDescent="0.3">
      <c r="A118" s="23" t="s">
        <v>127</v>
      </c>
      <c r="B118" s="26" t="s">
        <v>55</v>
      </c>
      <c r="C118" s="26" t="s">
        <v>55</v>
      </c>
      <c r="D118" s="26" t="s">
        <v>55</v>
      </c>
      <c r="E118" s="26" t="s">
        <v>55</v>
      </c>
      <c r="F118" s="26" t="s">
        <v>55</v>
      </c>
      <c r="G118" s="26" t="s">
        <v>55</v>
      </c>
      <c r="H118" s="24">
        <v>3288613</v>
      </c>
      <c r="I118" s="24">
        <v>0</v>
      </c>
      <c r="J118" s="24">
        <v>3288613</v>
      </c>
      <c r="M118" s="28">
        <f>+J118-'891 - LA Table proposed changes'!J118</f>
        <v>0</v>
      </c>
    </row>
    <row r="119" spans="1:14" x14ac:dyDescent="0.3">
      <c r="A119" s="23" t="s">
        <v>128</v>
      </c>
      <c r="B119" s="26" t="s">
        <v>55</v>
      </c>
      <c r="C119" s="26" t="s">
        <v>55</v>
      </c>
      <c r="D119" s="26" t="s">
        <v>55</v>
      </c>
      <c r="E119" s="26" t="s">
        <v>55</v>
      </c>
      <c r="F119" s="26" t="s">
        <v>55</v>
      </c>
      <c r="G119" s="26" t="s">
        <v>55</v>
      </c>
      <c r="H119" s="24">
        <v>8427817</v>
      </c>
      <c r="I119" s="24">
        <v>1518540</v>
      </c>
      <c r="J119" s="24">
        <v>6909277</v>
      </c>
      <c r="M119" s="28">
        <f>+J119-'891 - LA Table proposed changes'!J119</f>
        <v>0</v>
      </c>
    </row>
    <row r="120" spans="1:14" x14ac:dyDescent="0.3">
      <c r="A120" s="23" t="s">
        <v>129</v>
      </c>
      <c r="B120" s="26" t="s">
        <v>55</v>
      </c>
      <c r="C120" s="26" t="s">
        <v>55</v>
      </c>
      <c r="D120" s="26" t="s">
        <v>55</v>
      </c>
      <c r="E120" s="26" t="s">
        <v>55</v>
      </c>
      <c r="F120" s="26" t="s">
        <v>55</v>
      </c>
      <c r="G120" s="26" t="s">
        <v>55</v>
      </c>
      <c r="H120" s="24">
        <v>2392128</v>
      </c>
      <c r="I120" s="24">
        <v>1203698</v>
      </c>
      <c r="J120" s="24">
        <v>1188430</v>
      </c>
      <c r="M120" s="28">
        <f>+J120-'891 - LA Table proposed changes'!J120</f>
        <v>0</v>
      </c>
    </row>
    <row r="121" spans="1:14" ht="39.6" x14ac:dyDescent="0.3">
      <c r="A121" s="23" t="s">
        <v>130</v>
      </c>
      <c r="B121" s="26" t="s">
        <v>55</v>
      </c>
      <c r="C121" s="26" t="s">
        <v>55</v>
      </c>
      <c r="D121" s="26" t="s">
        <v>55</v>
      </c>
      <c r="E121" s="26" t="s">
        <v>55</v>
      </c>
      <c r="F121" s="26" t="s">
        <v>55</v>
      </c>
      <c r="G121" s="26" t="s">
        <v>55</v>
      </c>
      <c r="H121" s="24">
        <v>0</v>
      </c>
      <c r="I121" s="24">
        <v>0</v>
      </c>
      <c r="J121" s="24">
        <v>0</v>
      </c>
      <c r="M121" s="28">
        <f>+J121-'891 - LA Table proposed changes'!J121</f>
        <v>0</v>
      </c>
    </row>
    <row r="122" spans="1:14" ht="39.6" x14ac:dyDescent="0.3">
      <c r="A122" s="23" t="s">
        <v>131</v>
      </c>
      <c r="B122" s="26" t="s">
        <v>55</v>
      </c>
      <c r="C122" s="26" t="s">
        <v>55</v>
      </c>
      <c r="D122" s="26" t="s">
        <v>55</v>
      </c>
      <c r="E122" s="26" t="s">
        <v>55</v>
      </c>
      <c r="F122" s="26" t="s">
        <v>55</v>
      </c>
      <c r="G122" s="26" t="s">
        <v>55</v>
      </c>
      <c r="H122" s="24">
        <v>775295917</v>
      </c>
      <c r="I122" s="24">
        <v>6929848</v>
      </c>
      <c r="J122" s="24">
        <v>768366069</v>
      </c>
      <c r="M122" s="28"/>
      <c r="N122" s="17" t="s">
        <v>150</v>
      </c>
    </row>
    <row r="123" spans="1:14" ht="52.8" x14ac:dyDescent="0.3">
      <c r="A123" s="23" t="s">
        <v>132</v>
      </c>
      <c r="B123" s="26" t="s">
        <v>55</v>
      </c>
      <c r="C123" s="26" t="s">
        <v>55</v>
      </c>
      <c r="D123" s="26" t="s">
        <v>55</v>
      </c>
      <c r="E123" s="26" t="s">
        <v>55</v>
      </c>
      <c r="F123" s="26" t="s">
        <v>55</v>
      </c>
      <c r="G123" s="26" t="s">
        <v>55</v>
      </c>
      <c r="H123" s="24">
        <v>167247103</v>
      </c>
      <c r="I123" s="24">
        <v>12416339</v>
      </c>
      <c r="J123" s="24">
        <v>154830764</v>
      </c>
      <c r="M123" s="28">
        <f>+J123-'891 - LA Table proposed changes'!J123</f>
        <v>0</v>
      </c>
    </row>
    <row r="124" spans="1:14" ht="52.8" x14ac:dyDescent="0.3">
      <c r="A124" s="23" t="s">
        <v>133</v>
      </c>
      <c r="B124" s="26" t="s">
        <v>55</v>
      </c>
      <c r="C124" s="26" t="s">
        <v>55</v>
      </c>
      <c r="D124" s="26" t="s">
        <v>55</v>
      </c>
      <c r="E124" s="26" t="s">
        <v>55</v>
      </c>
      <c r="F124" s="26" t="s">
        <v>55</v>
      </c>
      <c r="G124" s="26" t="s">
        <v>55</v>
      </c>
      <c r="H124" s="24">
        <v>942543020</v>
      </c>
      <c r="I124" s="24">
        <v>19346187</v>
      </c>
      <c r="J124" s="24">
        <v>923196833</v>
      </c>
      <c r="M124" s="28"/>
      <c r="N124" s="17" t="s">
        <v>150</v>
      </c>
    </row>
    <row r="125" spans="1:14" x14ac:dyDescent="0.3">
      <c r="A125" s="23" t="s">
        <v>134</v>
      </c>
      <c r="B125" s="24">
        <v>0</v>
      </c>
      <c r="C125" s="24">
        <v>25106000</v>
      </c>
      <c r="D125" s="24">
        <v>9497000</v>
      </c>
      <c r="E125" s="24">
        <v>4529000</v>
      </c>
      <c r="F125" s="24">
        <v>0</v>
      </c>
      <c r="G125" s="25"/>
      <c r="H125" s="24">
        <v>39132000</v>
      </c>
      <c r="I125" s="24">
        <v>0</v>
      </c>
      <c r="J125" s="24">
        <v>39132000</v>
      </c>
      <c r="M125" s="28">
        <f>+J125-'891 - LA Table proposed changes'!J125</f>
        <v>0</v>
      </c>
    </row>
    <row r="126" spans="1:14" ht="39.6" x14ac:dyDescent="0.3">
      <c r="A126" s="23" t="s">
        <v>135</v>
      </c>
      <c r="B126" s="26" t="s">
        <v>55</v>
      </c>
      <c r="C126" s="26" t="s">
        <v>55</v>
      </c>
      <c r="D126" s="26" t="s">
        <v>55</v>
      </c>
      <c r="E126" s="26" t="s">
        <v>55</v>
      </c>
      <c r="F126" s="26" t="s">
        <v>55</v>
      </c>
      <c r="G126" s="26" t="s">
        <v>55</v>
      </c>
      <c r="H126" s="24">
        <v>0</v>
      </c>
      <c r="I126" s="24">
        <v>0</v>
      </c>
      <c r="J126" s="24">
        <v>0</v>
      </c>
      <c r="M126" s="28">
        <f>+J126-'891 - LA Table proposed changes'!J126</f>
        <v>0</v>
      </c>
    </row>
    <row r="127" spans="1:14" ht="26.4" x14ac:dyDescent="0.3">
      <c r="A127" s="23" t="s">
        <v>136</v>
      </c>
      <c r="B127" s="26" t="s">
        <v>55</v>
      </c>
      <c r="C127" s="26" t="s">
        <v>55</v>
      </c>
      <c r="D127" s="26" t="s">
        <v>55</v>
      </c>
      <c r="E127" s="26" t="s">
        <v>55</v>
      </c>
      <c r="F127" s="26" t="s">
        <v>55</v>
      </c>
      <c r="G127" s="26" t="s">
        <v>55</v>
      </c>
      <c r="H127" s="24">
        <v>0</v>
      </c>
      <c r="I127" s="24">
        <v>0</v>
      </c>
      <c r="J127" s="24">
        <v>0</v>
      </c>
      <c r="M127" s="28">
        <f>+J127-'891 - LA Table proposed changes'!J127</f>
        <v>0</v>
      </c>
    </row>
    <row r="128" spans="1:14" x14ac:dyDescent="0.3">
      <c r="A128" s="23" t="s">
        <v>55</v>
      </c>
      <c r="B128" s="25" t="s">
        <v>55</v>
      </c>
      <c r="C128" s="25" t="s">
        <v>55</v>
      </c>
      <c r="D128" s="25" t="s">
        <v>55</v>
      </c>
      <c r="E128" s="25" t="s">
        <v>55</v>
      </c>
      <c r="F128" s="25" t="s">
        <v>55</v>
      </c>
      <c r="G128" s="25" t="s">
        <v>55</v>
      </c>
      <c r="H128" s="25" t="s">
        <v>55</v>
      </c>
      <c r="I128" s="25" t="s">
        <v>55</v>
      </c>
      <c r="J128" s="25" t="s">
        <v>55</v>
      </c>
      <c r="M128" s="28"/>
    </row>
    <row r="129" spans="1:13" ht="26.4" x14ac:dyDescent="0.3">
      <c r="A129" s="27" t="s">
        <v>137</v>
      </c>
      <c r="B129" s="25" t="s">
        <v>55</v>
      </c>
      <c r="C129" s="25" t="s">
        <v>55</v>
      </c>
      <c r="D129" s="25" t="s">
        <v>55</v>
      </c>
      <c r="E129" s="25" t="s">
        <v>55</v>
      </c>
      <c r="F129" s="25" t="s">
        <v>55</v>
      </c>
      <c r="G129" s="25" t="s">
        <v>55</v>
      </c>
      <c r="H129" s="22" t="s">
        <v>138</v>
      </c>
      <c r="I129" s="22" t="s">
        <v>139</v>
      </c>
      <c r="J129" s="22" t="s">
        <v>13</v>
      </c>
      <c r="M129" s="28"/>
    </row>
    <row r="130" spans="1:13" x14ac:dyDescent="0.3">
      <c r="A130" s="23" t="s">
        <v>140</v>
      </c>
      <c r="B130" s="25" t="s">
        <v>55</v>
      </c>
      <c r="C130" s="25" t="s">
        <v>55</v>
      </c>
      <c r="D130" s="25" t="s">
        <v>55</v>
      </c>
      <c r="E130" s="25" t="s">
        <v>55</v>
      </c>
      <c r="F130" s="25" t="s">
        <v>55</v>
      </c>
      <c r="G130" s="25" t="s">
        <v>55</v>
      </c>
      <c r="H130" s="24">
        <v>581170896</v>
      </c>
      <c r="I130" s="24">
        <v>581170896</v>
      </c>
      <c r="J130" s="24">
        <v>0</v>
      </c>
      <c r="M130" s="28">
        <f>+J130-'891 - LA Table proposed changes'!J130</f>
        <v>0</v>
      </c>
    </row>
    <row r="131" spans="1:13" x14ac:dyDescent="0.3">
      <c r="A131" s="23" t="s">
        <v>141</v>
      </c>
      <c r="B131" s="25" t="s">
        <v>55</v>
      </c>
      <c r="C131" s="25" t="s">
        <v>55</v>
      </c>
      <c r="D131" s="25" t="s">
        <v>55</v>
      </c>
      <c r="E131" s="25" t="s">
        <v>55</v>
      </c>
      <c r="F131" s="25" t="s">
        <v>55</v>
      </c>
      <c r="G131" s="25" t="s">
        <v>55</v>
      </c>
      <c r="H131" s="24">
        <v>5686049</v>
      </c>
      <c r="I131" s="24">
        <v>5686049</v>
      </c>
      <c r="J131" s="24">
        <v>0</v>
      </c>
      <c r="M131" s="28">
        <f>+J131-'891 - LA Table proposed changes'!J131</f>
        <v>0</v>
      </c>
    </row>
    <row r="132" spans="1:13" x14ac:dyDescent="0.3">
      <c r="A132" s="23" t="s">
        <v>142</v>
      </c>
      <c r="B132" s="25" t="s">
        <v>55</v>
      </c>
      <c r="C132" s="25" t="s">
        <v>55</v>
      </c>
      <c r="D132" s="25" t="s">
        <v>55</v>
      </c>
      <c r="E132" s="25" t="s">
        <v>55</v>
      </c>
      <c r="F132" s="25" t="s">
        <v>55</v>
      </c>
      <c r="G132" s="25" t="s">
        <v>55</v>
      </c>
      <c r="H132" s="24">
        <v>101823623</v>
      </c>
      <c r="I132" s="24">
        <v>98878271</v>
      </c>
      <c r="J132" s="24">
        <v>2945352</v>
      </c>
      <c r="M132" s="28">
        <f>+J132-'891 - LA Table proposed changes'!J132</f>
        <v>0</v>
      </c>
    </row>
    <row r="133" spans="1:13" x14ac:dyDescent="0.3">
      <c r="A133" s="23" t="s">
        <v>5</v>
      </c>
      <c r="B133" s="25" t="s">
        <v>55</v>
      </c>
      <c r="C133" s="25" t="s">
        <v>55</v>
      </c>
      <c r="D133" s="25" t="s">
        <v>55</v>
      </c>
      <c r="E133" s="25" t="s">
        <v>55</v>
      </c>
      <c r="F133" s="25" t="s">
        <v>55</v>
      </c>
      <c r="G133" s="25" t="s">
        <v>55</v>
      </c>
      <c r="H133" s="24">
        <v>50922437</v>
      </c>
      <c r="I133" s="24">
        <v>50922437</v>
      </c>
      <c r="J133" s="24">
        <v>0</v>
      </c>
      <c r="M133" s="28">
        <f>+J133-'891 - LA Table proposed changes'!J133</f>
        <v>0</v>
      </c>
    </row>
    <row r="134" spans="1:13" x14ac:dyDescent="0.3">
      <c r="A134" s="23" t="s">
        <v>143</v>
      </c>
      <c r="B134" s="25" t="s">
        <v>55</v>
      </c>
      <c r="C134" s="25" t="s">
        <v>55</v>
      </c>
      <c r="D134" s="25" t="s">
        <v>55</v>
      </c>
      <c r="E134" s="25" t="s">
        <v>55</v>
      </c>
      <c r="F134" s="25" t="s">
        <v>55</v>
      </c>
      <c r="G134" s="25" t="s">
        <v>55</v>
      </c>
      <c r="H134" s="24">
        <v>739603005</v>
      </c>
      <c r="I134" s="24">
        <v>736657653</v>
      </c>
      <c r="J134" s="24">
        <v>2945352</v>
      </c>
      <c r="M134" s="28">
        <f>+J134-'891 - LA Table proposed changes'!J134</f>
        <v>0</v>
      </c>
    </row>
    <row r="135" spans="1:13" x14ac:dyDescent="0.3">
      <c r="M135" s="28">
        <f>+J135-'891 - LA Table proposed changes'!J135</f>
        <v>0</v>
      </c>
    </row>
  </sheetData>
  <mergeCells count="4">
    <mergeCell ref="A1:J1"/>
    <mergeCell ref="A2:J2"/>
    <mergeCell ref="A3:J3"/>
    <mergeCell ref="A4:J4"/>
  </mergeCells>
  <pageMargins left="0.196850393700787" right="0.196850393700787" top="0.196850393700787" bottom="0.196850393700787" header="0.196850393700787" footer="0.196850393700787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891 - LA Table proposed changes</vt:lpstr>
      <vt:lpstr>891 - LA Table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Needham</dc:creator>
  <cp:lastModifiedBy>Mark Needham</cp:lastModifiedBy>
  <dcterms:created xsi:type="dcterms:W3CDTF">2022-07-19T07:04:21Z</dcterms:created>
  <dcterms:modified xsi:type="dcterms:W3CDTF">2022-07-20T12:29:11Z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