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xr:revisionPtr revIDLastSave="0" documentId="8_{1F1D37A2-2D5B-4D59-B91D-19332A84430E}" xr6:coauthVersionLast="44" xr6:coauthVersionMax="44" xr10:uidLastSave="{00000000-0000-0000-0000-000000000000}"/>
  <bookViews>
    <workbookView xWindow="-615" yWindow="4485" windowWidth="20550" windowHeight="11580" xr2:uid="{00000000-000D-0000-FFFF-FFFF00000000}"/>
  </bookViews>
  <sheets>
    <sheet name="Datab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Database!$A$4:$D$84</definedName>
    <definedName name="a">[1]Settings!$B$30</definedName>
    <definedName name="CM">[2]Settings!$B$34</definedName>
    <definedName name="CurrentFY">[3]Settings!$E$64</definedName>
    <definedName name="Date5yr">[4]Settings!$F$40</definedName>
    <definedName name="DateCYE">[4]Settings!$F$35</definedName>
    <definedName name="DateM1">[4]Settings!$F$23</definedName>
    <definedName name="DateM10">[4]Settings!$F$32</definedName>
    <definedName name="DateM11">[4]Settings!$F$33</definedName>
    <definedName name="DateM12">[4]Settings!$F$34</definedName>
    <definedName name="DateM2">[4]Settings!$F$24</definedName>
    <definedName name="DateM3">[4]Settings!$F$25</definedName>
    <definedName name="DateM4">[4]Settings!$F$26</definedName>
    <definedName name="DateM5">[4]Settings!$F$27</definedName>
    <definedName name="DateM6">[4]Settings!$F$28</definedName>
    <definedName name="DateM7">[4]Settings!$F$29</definedName>
    <definedName name="DateM8">[4]Settings!$F$30</definedName>
    <definedName name="DateM9">[4]Settings!$F$31</definedName>
    <definedName name="DateNYE">[4]Settings!$F$37</definedName>
    <definedName name="DateNYE2">[4]Settings!$F$41</definedName>
    <definedName name="DateNYE3">[4]Settings!$F$42</definedName>
    <definedName name="DateNYE4">[4]Settings!$F$43</definedName>
    <definedName name="DatePost5Yr">[4]Settings!$F$44</definedName>
    <definedName name="hjkjh">[2]Settings!$E$41</definedName>
    <definedName name="l">[5]Settings!$E$64</definedName>
    <definedName name="Period5Yr">[4]Settings!$G$40</definedName>
    <definedName name="PeriodCYE">[4]Settings!$G$35</definedName>
    <definedName name="PeriodM1">[4]Settings!$G$23</definedName>
    <definedName name="PeriodM10">[4]Settings!$G$32</definedName>
    <definedName name="PeriodM11">[4]Settings!$G$33</definedName>
    <definedName name="PeriodM12">[4]Settings!$G$34</definedName>
    <definedName name="PeriodM2">[4]Settings!$G$24</definedName>
    <definedName name="PeriodM3">[4]Settings!$G$25</definedName>
    <definedName name="PeriodM4">[4]Settings!$G$26</definedName>
    <definedName name="PeriodM5">[4]Settings!$G$27</definedName>
    <definedName name="PeriodM6">[4]Settings!$G$28</definedName>
    <definedName name="PeriodM7">[4]Settings!$G$29</definedName>
    <definedName name="PeriodM8">[4]Settings!$G$30</definedName>
    <definedName name="PeriodM9">[4]Settings!$G$31</definedName>
    <definedName name="PeriodNYE">[4]Settings!$G$37</definedName>
    <definedName name="PeriodNYE2">[4]Settings!$G$41</definedName>
    <definedName name="PeriodNYE3">[4]Settings!$G$42</definedName>
    <definedName name="PeriodNYE4">[4]Settings!$G$43</definedName>
    <definedName name="PeriodPost5Yr">[4]Settings!$G$44</definedName>
    <definedName name="Plan5yr">[4]Settings!$E$40</definedName>
    <definedName name="PlanCYE">[4]Settings!$E$35</definedName>
    <definedName name="PlanM1">[4]Settings!$E$23</definedName>
    <definedName name="PlanM10">[4]Settings!$E$32</definedName>
    <definedName name="PlanM11">[4]Settings!$E$33</definedName>
    <definedName name="PlanM12">[4]Settings!$E$34</definedName>
    <definedName name="PlanM2">[4]Settings!$E$24</definedName>
    <definedName name="PlanM3">[4]Settings!$E$25</definedName>
    <definedName name="PlanM4">[4]Settings!$E$26</definedName>
    <definedName name="PlanM5">[4]Settings!$E$27</definedName>
    <definedName name="PlanM6">[4]Settings!$E$28</definedName>
    <definedName name="PlanM7">[4]Settings!$E$29</definedName>
    <definedName name="PlanM8">[4]Settings!$E$30</definedName>
    <definedName name="PlanM9">[4]Settings!$E$31</definedName>
    <definedName name="PlanNYE">[4]Settings!$E$37</definedName>
    <definedName name="PlanNYE2">[4]Settings!$E$41</definedName>
    <definedName name="PlanNYE3">[4]Settings!$E$42</definedName>
    <definedName name="PLanNYE4">[4]Settings!$E$43</definedName>
    <definedName name="sysLongName">[2]Settings!$B$5</definedName>
    <definedName name="sysMARSID">[2]Settings!$B$3</definedName>
    <definedName name="SysMaxTolerance">[6]Settings!$B$30</definedName>
    <definedName name="SysMinTolerance">[6]Settings!$B$29</definedName>
    <definedName name="sysNHSCode">[2]Settings!$B$4</definedName>
    <definedName name="sysPeriod">[2]Settings!$B$12</definedName>
    <definedName name="sysStatus">[6]Settings!$B$6</definedName>
    <definedName name="SysTolerance">[2]Settings!$B$27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D65" i="1"/>
  <c r="D64" i="1"/>
  <c r="D59" i="1"/>
  <c r="D48" i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HopeCla</author>
  </authors>
  <commentList>
    <comment ref="D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HopeCla:</t>
        </r>
        <r>
          <rPr>
            <sz val="9"/>
            <color indexed="81"/>
            <rFont val="Tahoma"/>
            <family val="2"/>
          </rPr>
          <t xml:space="preserve">
Less Charity Contribution line 107
</t>
        </r>
      </text>
    </comment>
  </commentList>
</comments>
</file>

<file path=xl/sharedStrings.xml><?xml version="1.0" encoding="utf-8"?>
<sst xmlns="http://schemas.openxmlformats.org/spreadsheetml/2006/main" count="246" uniqueCount="87">
  <si>
    <t>SFH</t>
  </si>
  <si>
    <t>NHT</t>
  </si>
  <si>
    <t>NUH</t>
  </si>
  <si>
    <t>All figures in £'000</t>
  </si>
  <si>
    <t>Organisation</t>
  </si>
  <si>
    <t xml:space="preserve">3. Name of Capital Scheme </t>
  </si>
  <si>
    <t>CCGs</t>
  </si>
  <si>
    <t>LD Premises improvement</t>
  </si>
  <si>
    <t>GP Premises Improvement in DDA compliance</t>
  </si>
  <si>
    <t>Grants to support estates rationalisation</t>
  </si>
  <si>
    <t>Yes</t>
  </si>
  <si>
    <t>Backlog &amp; Stat Corp</t>
  </si>
  <si>
    <t>Equipment other - various/Capitalised Lifecycle Expenditure</t>
  </si>
  <si>
    <t xml:space="preserve">IT &amp; Communications infrastructure and upgrades </t>
  </si>
  <si>
    <t>Backlog &amp; Stat Forensic</t>
  </si>
  <si>
    <t>Backlog &amp; Stat Local</t>
  </si>
  <si>
    <t>Misc Minor Schemes inc alts and upgrades</t>
  </si>
  <si>
    <t>Reprovision of AMH bed - St Andrews</t>
  </si>
  <si>
    <t>Residual Interest</t>
  </si>
  <si>
    <t>Estates - Fire</t>
  </si>
  <si>
    <t>Estates - Health &amp; Safety (various)</t>
  </si>
  <si>
    <t>Investment to Address Backlog Maintenance (various)</t>
  </si>
  <si>
    <t>Estates - Electrical Infrastructure Upgrade</t>
  </si>
  <si>
    <t>Estates - Infrastructure (various)</t>
  </si>
  <si>
    <t>Estates - Patients Environment &amp; Wards Refurb (various)</t>
  </si>
  <si>
    <t>Medical Equipment - Minor Medical Equipment Replacement</t>
  </si>
  <si>
    <t>Medical Equipment - Other (various)</t>
  </si>
  <si>
    <t>Medical Equipment - X Rays Replacement Programme</t>
  </si>
  <si>
    <t>ICT - Data-centre Licenses</t>
  </si>
  <si>
    <t>ICT - Other (various)</t>
  </si>
  <si>
    <t>Mortuary upgrade</t>
  </si>
  <si>
    <t>Capacity Investment - Incl Service Moves</t>
  </si>
  <si>
    <t>Service Dev - Nurture Space Reconfiguration</t>
  </si>
  <si>
    <t>Adult Intensive care Expansion</t>
  </si>
  <si>
    <t>HIP2 PBC / PCBC Development</t>
  </si>
  <si>
    <t>National Rehabilitation Centre - Business Case Development</t>
  </si>
  <si>
    <t>Service Dev - Interoperative MRI scanner</t>
  </si>
  <si>
    <t>Service Dev - Other (various)</t>
  </si>
  <si>
    <t>ICT - Digitisation of Health Records</t>
  </si>
  <si>
    <t>ICT - EPR Replacement (Incl. Business Case Development)</t>
  </si>
  <si>
    <t>Medical Equipment - MRI Installation Costs (1.5T &amp; 3T)</t>
  </si>
  <si>
    <t>TC - CT &amp; MRI Building &amp; Installation</t>
  </si>
  <si>
    <t>Estates - Cable replacement and chiller works for ICT</t>
  </si>
  <si>
    <t>Estates - City North Road Gas Main</t>
  </si>
  <si>
    <t>Estates - East Block Water Improvements Scheme Ph2 (QMC)</t>
  </si>
  <si>
    <t>Additional Fire Schemes</t>
  </si>
  <si>
    <t>New Wards - Enabling Works (incl. Generator)</t>
  </si>
  <si>
    <t>Additional Schemes to adress Critical Infrastructure Risks</t>
  </si>
  <si>
    <t>E-Prescribing</t>
  </si>
  <si>
    <t>ACCOMODATION MOVES/Space optimisation - Central</t>
  </si>
  <si>
    <t>Capital Projects Manager - AFC 8a</t>
  </si>
  <si>
    <t>Computer Hardware - Grouped IT assets</t>
  </si>
  <si>
    <t>Cyber Security (Unsupported Operating Systems)</t>
  </si>
  <si>
    <t>Datacentre / UPS / Remote access</t>
  </si>
  <si>
    <t>Digitisation - ED and Maternity DICTATION</t>
  </si>
  <si>
    <t>Digitisation - Risk Assessment</t>
  </si>
  <si>
    <t>Donated Assets</t>
  </si>
  <si>
    <t>Fire Safety/H &amp; S</t>
  </si>
  <si>
    <t>Flexible Endoscopy, including nasopharyngeal laryngoscopes</t>
  </si>
  <si>
    <t>Histopathology AHU</t>
  </si>
  <si>
    <t>Laptop &amp; PC Replacements (7 year useful life)</t>
  </si>
  <si>
    <t>Life cycle replacement</t>
  </si>
  <si>
    <t>Essential Medical Equipment</t>
  </si>
  <si>
    <t>Ultrasound Devices</t>
  </si>
  <si>
    <t>Cardiac Equipment - Cath suite, clinic 4</t>
  </si>
  <si>
    <t>Sch 38 / Legionella / Newark / Mattress decon</t>
  </si>
  <si>
    <t>Schedule 38 Contract upgrade Works (Site) NGH/KMH Mechanical</t>
  </si>
  <si>
    <t>Site wide services feasibility report (BLM)</t>
  </si>
  <si>
    <t>MCH - fire compliance</t>
  </si>
  <si>
    <t>I.T Hardware / virtual desktop / storage / Mobile IT devices</t>
  </si>
  <si>
    <t>Mattress Decontamination IT tracking / Logitrans LTES</t>
  </si>
  <si>
    <t>Wireless Hardware Refresh</t>
  </si>
  <si>
    <t>System Upgrades</t>
  </si>
  <si>
    <t xml:space="preserve"> MRI Scanner - new build</t>
  </si>
  <si>
    <t>4 th Ultrasound room</t>
  </si>
  <si>
    <t>Dukeries</t>
  </si>
  <si>
    <t>Schedule 38 Contract upgrade works (Site) KMH/NGH Electrical /Pn Tube</t>
  </si>
  <si>
    <t>Mortuary AHU</t>
  </si>
  <si>
    <t>Coronavirus 19</t>
  </si>
  <si>
    <t>Site Signage</t>
  </si>
  <si>
    <t>Relocation and expansion of AECU to facilitate segregation of ED including a segregated and increased size of Resus</t>
  </si>
  <si>
    <t>Connected Notts</t>
  </si>
  <si>
    <t>PCN Transformation</t>
  </si>
  <si>
    <t>Telephony</t>
  </si>
  <si>
    <t>Funding secured (Yes/No) - 20/21 only</t>
  </si>
  <si>
    <t>Plan 20/21 £'000</t>
  </si>
  <si>
    <t>Notts ICS - Capital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</si>
</sst>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#,##0.00_ ;\-#,##0.00\ "/>
    <numFmt numFmtId="166" formatCode="[$$-409]#,##0"/>
    <numFmt numFmtId="167" formatCode="#,##0;[Red]\(#,##0\)"/>
    <numFmt numFmtId="168" formatCode="0.00;[Red]0.00"/>
    <numFmt numFmtId="169" formatCode="#,##0;[Red]\(#,##0\);_-* &quot;-&quot;??_-;* \ \ \ \ \ \ @"/>
    <numFmt numFmtId="170" formatCode="#,##0.0_);\(#,##0.0\)"/>
    <numFmt numFmtId="171" formatCode="#,##0;\(#,##0\)"/>
    <numFmt numFmtId="172" formatCode="dd/mm/yyyy;@"/>
    <numFmt numFmtId="173" formatCode="dd/mm/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  <charset val="204"/>
    </font>
    <font>
      <i/>
      <sz val="10"/>
      <color rgb="FF0070C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4659260841701"/>
      <name val="Arial"/>
      <family val="2"/>
    </font>
    <font>
      <sz val="10"/>
      <color theme="0"/>
      <name val="Arial"/>
      <family val="2"/>
    </font>
    <font>
      <i/>
      <sz val="11"/>
      <color rgb="FFDA291C"/>
      <name val="Arial"/>
      <family val="2"/>
    </font>
    <font>
      <sz val="11"/>
      <color indexed="24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0"/>
      <color rgb="FF00B0F0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9" tint="0.39994506668294322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8EDEE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2CE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ashed">
        <color rgb="FFB1A0C7"/>
      </left>
      <right style="dashed">
        <color rgb="FFB1A0C7"/>
      </right>
      <top style="dashed">
        <color rgb="FFB1A0C7"/>
      </top>
      <bottom style="dashed">
        <color rgb="FFB1A0C7"/>
      </bottom>
      <diagonal/>
    </border>
    <border>
      <left style="dashed">
        <color indexed="28"/>
      </left>
      <right style="thin">
        <color indexed="28"/>
      </right>
      <top style="dashed">
        <color indexed="28"/>
      </top>
      <bottom style="dashed">
        <color indexed="2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ashed">
        <color theme="7" tint="0.39991454817346722"/>
      </left>
      <right style="dashed">
        <color theme="7" tint="0.39991454817346722"/>
      </right>
      <top style="dashed">
        <color theme="7" tint="0.39991454817346722"/>
      </top>
      <bottom style="dashed">
        <color theme="7" tint="0.39991454817346722"/>
      </bottom>
      <diagonal/>
    </border>
    <border>
      <left style="dashed">
        <color rgb="FF660066"/>
      </left>
      <right style="dashed">
        <color rgb="FF660066"/>
      </right>
      <top style="dashed">
        <color rgb="FF660066"/>
      </top>
      <bottom style="dashed">
        <color rgb="FF660066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81">
    <xf numFmtId="0" fontId="0" fillId="0" borderId="0"/>
    <xf numFmtId="0" fontId="5" fillId="8" borderId="8">
      <alignment horizontal="left" vertical="center" wrapText="1"/>
      <protection locked="0"/>
    </xf>
    <xf numFmtId="166" fontId="5" fillId="0" borderId="0" applyNumberFormat="0" applyFill="0" applyBorder="0" applyAlignment="0" applyProtection="0"/>
    <xf numFmtId="166" fontId="5" fillId="0" borderId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/>
    <xf numFmtId="0" fontId="5" fillId="0" borderId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5" fillId="0" borderId="0"/>
    <xf numFmtId="166" fontId="9" fillId="0" borderId="0"/>
    <xf numFmtId="0" fontId="10" fillId="2" borderId="0"/>
    <xf numFmtId="0" fontId="11" fillId="0" borderId="0"/>
    <xf numFmtId="167" fontId="12" fillId="0" borderId="10">
      <alignment vertical="center"/>
    </xf>
    <xf numFmtId="167" fontId="13" fillId="0" borderId="10">
      <alignment horizontal="right" vertical="center"/>
    </xf>
    <xf numFmtId="0" fontId="12" fillId="0" borderId="10">
      <alignment vertical="center"/>
    </xf>
    <xf numFmtId="167" fontId="13" fillId="0" borderId="11">
      <alignment horizontal="right" vertical="center"/>
    </xf>
    <xf numFmtId="167" fontId="5" fillId="12" borderId="12">
      <alignment vertical="center"/>
    </xf>
    <xf numFmtId="49" fontId="14" fillId="13" borderId="13">
      <alignment horizontal="center"/>
    </xf>
    <xf numFmtId="49" fontId="14" fillId="13" borderId="13">
      <alignment horizontal="center"/>
    </xf>
    <xf numFmtId="167" fontId="5" fillId="12" borderId="14">
      <alignment vertical="center"/>
    </xf>
    <xf numFmtId="167" fontId="12" fillId="14" borderId="10">
      <alignment vertical="center"/>
    </xf>
    <xf numFmtId="0" fontId="12" fillId="14" borderId="10">
      <alignment vertical="center"/>
    </xf>
    <xf numFmtId="49" fontId="12" fillId="14" borderId="10">
      <alignment vertical="center"/>
    </xf>
    <xf numFmtId="168" fontId="12" fillId="0" borderId="10">
      <alignment vertical="center"/>
    </xf>
    <xf numFmtId="49" fontId="14" fillId="13" borderId="10">
      <alignment horizontal="center" vertical="center"/>
    </xf>
    <xf numFmtId="0" fontId="5" fillId="0" borderId="0" applyNumberFormat="0" applyFill="0" applyBorder="0" applyAlignment="0" applyProtection="0"/>
    <xf numFmtId="169" fontId="15" fillId="0" borderId="8"/>
    <xf numFmtId="170" fontId="5" fillId="0" borderId="0" applyNumberFormat="0" applyFont="0" applyAlignment="0"/>
    <xf numFmtId="3" fontId="16" fillId="0" borderId="15" applyNumberFormat="0">
      <alignment horizontal="center" vertical="center"/>
    </xf>
    <xf numFmtId="49" fontId="17" fillId="15" borderId="16">
      <alignment horizontal="left" vertical="center"/>
      <protection locked="0"/>
    </xf>
    <xf numFmtId="49" fontId="17" fillId="15" borderId="17">
      <alignment horizontal="left" vertical="center"/>
      <protection locked="0"/>
    </xf>
    <xf numFmtId="0" fontId="18" fillId="16" borderId="0"/>
    <xf numFmtId="0" fontId="18" fillId="16" borderId="0"/>
    <xf numFmtId="1" fontId="18" fillId="16" borderId="0"/>
    <xf numFmtId="0" fontId="19" fillId="17" borderId="8">
      <alignment horizontal="center"/>
    </xf>
    <xf numFmtId="171" fontId="17" fillId="15" borderId="17">
      <alignment horizontal="center" vertical="center"/>
      <protection locked="0"/>
    </xf>
    <xf numFmtId="171" fontId="17" fillId="15" borderId="17">
      <alignment horizontal="center" vertical="center"/>
      <protection locked="0"/>
    </xf>
    <xf numFmtId="171" fontId="17" fillId="15" borderId="17">
      <alignment horizontal="center" vertical="center"/>
      <protection locked="0"/>
    </xf>
    <xf numFmtId="171" fontId="17" fillId="15" borderId="17">
      <alignment horizontal="center" vertical="center"/>
      <protection locked="0"/>
    </xf>
    <xf numFmtId="0" fontId="17" fillId="15" borderId="17">
      <alignment vertical="center"/>
      <protection locked="0"/>
    </xf>
    <xf numFmtId="0" fontId="17" fillId="15" borderId="17">
      <alignment vertical="center"/>
      <protection locked="0"/>
    </xf>
    <xf numFmtId="172" fontId="5" fillId="15" borderId="10">
      <alignment horizontal="center" vertical="top"/>
      <protection locked="0"/>
    </xf>
    <xf numFmtId="172" fontId="5" fillId="15" borderId="10">
      <alignment horizontal="center" vertical="top"/>
      <protection locked="0"/>
    </xf>
    <xf numFmtId="167" fontId="12" fillId="15" borderId="10">
      <alignment vertical="center"/>
      <protection locked="0"/>
    </xf>
    <xf numFmtId="0" fontId="5" fillId="8" borderId="8">
      <alignment horizontal="left" vertical="center" wrapText="1"/>
      <protection locked="0"/>
    </xf>
    <xf numFmtId="173" fontId="12" fillId="18" borderId="10">
      <alignment vertical="center"/>
      <protection locked="0"/>
    </xf>
    <xf numFmtId="167" fontId="12" fillId="18" borderId="10">
      <alignment vertical="center"/>
      <protection locked="0"/>
    </xf>
    <xf numFmtId="171" fontId="20" fillId="19" borderId="17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1" fontId="16" fillId="0" borderId="0">
      <alignment horizontal="center" vertical="center"/>
    </xf>
    <xf numFmtId="0" fontId="16" fillId="0" borderId="0">
      <alignment horizontal="left" vertical="center"/>
    </xf>
    <xf numFmtId="9" fontId="15" fillId="0" borderId="18">
      <alignment horizontal="center" vertical="center"/>
    </xf>
    <xf numFmtId="9" fontId="15" fillId="15" borderId="19">
      <alignment horizontal="center" vertical="center"/>
      <protection locked="0"/>
    </xf>
    <xf numFmtId="172" fontId="5" fillId="15" borderId="10">
      <alignment horizontal="center" vertical="top"/>
      <protection locked="0"/>
    </xf>
    <xf numFmtId="167" fontId="12" fillId="15" borderId="10">
      <alignment vertical="center"/>
      <protection locked="0"/>
    </xf>
    <xf numFmtId="167" fontId="12" fillId="15" borderId="10">
      <alignment vertical="center"/>
      <protection locked="0"/>
    </xf>
    <xf numFmtId="167" fontId="12" fillId="15" borderId="10">
      <alignment vertical="center"/>
      <protection locked="0"/>
    </xf>
    <xf numFmtId="173" fontId="12" fillId="18" borderId="10">
      <alignment vertical="center"/>
      <protection locked="0"/>
    </xf>
    <xf numFmtId="167" fontId="12" fillId="18" borderId="10">
      <alignment vertical="center"/>
      <protection locked="0"/>
    </xf>
    <xf numFmtId="167" fontId="12" fillId="18" borderId="10">
      <alignment vertical="center"/>
      <protection locked="0"/>
    </xf>
    <xf numFmtId="167" fontId="12" fillId="18" borderId="10">
      <alignment vertical="center"/>
      <protection locked="0"/>
    </xf>
    <xf numFmtId="0" fontId="5" fillId="18" borderId="8">
      <alignment horizontal="left" vertical="center" wrapText="1"/>
      <protection locked="0"/>
    </xf>
    <xf numFmtId="49" fontId="12" fillId="15" borderId="10">
      <alignment vertical="center"/>
      <protection locked="0"/>
    </xf>
    <xf numFmtId="0" fontId="21" fillId="0" borderId="20">
      <alignment horizontal="centerContinuous"/>
    </xf>
    <xf numFmtId="0" fontId="21" fillId="0" borderId="20">
      <alignment horizontal="centerContinuous"/>
    </xf>
    <xf numFmtId="0" fontId="22" fillId="2" borderId="0">
      <alignment horizontal="center" vertical="center"/>
    </xf>
    <xf numFmtId="0" fontId="23" fillId="2" borderId="0"/>
    <xf numFmtId="171" fontId="24" fillId="20" borderId="0">
      <alignment vertical="center"/>
    </xf>
    <xf numFmtId="0" fontId="25" fillId="0" borderId="10">
      <alignment horizontal="center" vertical="center"/>
    </xf>
  </cellStyleXfs>
  <cellXfs count="54">
    <xf numFmtId="0" fontId="0" fillId="0" borderId="0" xfId="0"/>
    <xf numFmtId="37" fontId="0" fillId="0" borderId="0" xfId="0" applyNumberFormat="1" applyFont="1" applyFill="1"/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 wrapText="1"/>
    </xf>
    <xf numFmtId="0" fontId="0" fillId="2" borderId="0" xfId="0" applyFont="1" applyFill="1"/>
    <xf numFmtId="164" fontId="0" fillId="2" borderId="0" xfId="0" applyNumberFormat="1" applyFont="1" applyFill="1"/>
    <xf numFmtId="37" fontId="3" fillId="3" borderId="1" xfId="0" applyNumberFormat="1" applyFont="1" applyFill="1" applyBorder="1"/>
    <xf numFmtId="37" fontId="0" fillId="3" borderId="2" xfId="0" applyNumberFormat="1" applyFont="1" applyFill="1" applyBorder="1"/>
    <xf numFmtId="37" fontId="0" fillId="3" borderId="3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37" fontId="4" fillId="0" borderId="0" xfId="0" applyNumberFormat="1" applyFont="1" applyFill="1"/>
    <xf numFmtId="37" fontId="2" fillId="3" borderId="4" xfId="0" applyNumberFormat="1" applyFont="1" applyFill="1" applyBorder="1" applyAlignment="1">
      <alignment horizontal="center" vertical="center" wrapText="1"/>
    </xf>
    <xf numFmtId="37" fontId="2" fillId="3" borderId="4" xfId="0" applyNumberFormat="1" applyFont="1" applyFill="1" applyBorder="1" applyAlignment="1">
      <alignment vertical="center" wrapText="1"/>
    </xf>
    <xf numFmtId="37" fontId="0" fillId="4" borderId="6" xfId="0" applyNumberFormat="1" applyFont="1" applyFill="1" applyBorder="1" applyAlignment="1">
      <alignment vertical="center"/>
    </xf>
    <xf numFmtId="37" fontId="0" fillId="4" borderId="6" xfId="0" applyNumberFormat="1" applyFont="1" applyFill="1" applyBorder="1"/>
    <xf numFmtId="37" fontId="0" fillId="4" borderId="6" xfId="0" applyNumberFormat="1" applyFont="1" applyFill="1" applyBorder="1" applyAlignment="1">
      <alignment horizontal="right"/>
    </xf>
    <xf numFmtId="37" fontId="0" fillId="5" borderId="6" xfId="0" applyNumberFormat="1" applyFont="1" applyFill="1" applyBorder="1" applyAlignment="1">
      <alignment vertical="center"/>
    </xf>
    <xf numFmtId="37" fontId="0" fillId="5" borderId="6" xfId="0" applyNumberFormat="1" applyFont="1" applyFill="1" applyBorder="1"/>
    <xf numFmtId="37" fontId="0" fillId="6" borderId="6" xfId="0" applyNumberFormat="1" applyFont="1" applyFill="1" applyBorder="1" applyAlignment="1">
      <alignment vertical="center"/>
    </xf>
    <xf numFmtId="37" fontId="0" fillId="6" borderId="6" xfId="0" applyNumberFormat="1" applyFont="1" applyFill="1" applyBorder="1"/>
    <xf numFmtId="0" fontId="0" fillId="0" borderId="0" xfId="0" applyFont="1" applyFill="1" applyBorder="1"/>
    <xf numFmtId="37" fontId="0" fillId="6" borderId="6" xfId="0" applyNumberFormat="1" applyFont="1" applyFill="1" applyBorder="1" applyAlignment="1">
      <alignment horizontal="left"/>
    </xf>
    <xf numFmtId="37" fontId="0" fillId="9" borderId="5" xfId="0" applyNumberFormat="1" applyFont="1" applyFill="1" applyBorder="1" applyAlignment="1">
      <alignment vertical="center"/>
    </xf>
    <xf numFmtId="37" fontId="0" fillId="9" borderId="5" xfId="0" applyNumberFormat="1" applyFont="1" applyFill="1" applyBorder="1"/>
    <xf numFmtId="37" fontId="6" fillId="9" borderId="5" xfId="0" applyNumberFormat="1" applyFont="1" applyFill="1" applyBorder="1" applyAlignment="1">
      <alignment horizontal="right"/>
    </xf>
    <xf numFmtId="37" fontId="0" fillId="9" borderId="6" xfId="0" applyNumberFormat="1" applyFont="1" applyFill="1" applyBorder="1" applyAlignment="1">
      <alignment vertical="center"/>
    </xf>
    <xf numFmtId="37" fontId="0" fillId="9" borderId="6" xfId="0" applyNumberFormat="1" applyFont="1" applyFill="1" applyBorder="1"/>
    <xf numFmtId="37" fontId="6" fillId="9" borderId="6" xfId="0" applyNumberFormat="1" applyFont="1" applyFill="1" applyBorder="1" applyAlignment="1">
      <alignment horizontal="right"/>
    </xf>
    <xf numFmtId="37" fontId="6" fillId="9" borderId="6" xfId="0" applyNumberFormat="1" applyFont="1" applyFill="1" applyBorder="1" applyAlignment="1">
      <alignment horizontal="right" vertical="center"/>
    </xf>
    <xf numFmtId="0" fontId="5" fillId="10" borderId="8" xfId="1" applyFill="1" applyProtection="1">
      <alignment horizontal="left" vertical="center" wrapText="1"/>
      <protection locked="0"/>
    </xf>
    <xf numFmtId="37" fontId="0" fillId="9" borderId="6" xfId="1" applyNumberFormat="1" applyFont="1" applyFill="1" applyBorder="1">
      <alignment horizontal="left" vertical="center" wrapText="1"/>
      <protection locked="0"/>
    </xf>
    <xf numFmtId="37" fontId="0" fillId="9" borderId="7" xfId="0" applyNumberFormat="1" applyFont="1" applyFill="1" applyBorder="1"/>
    <xf numFmtId="37" fontId="0" fillId="9" borderId="0" xfId="0" applyNumberFormat="1" applyFont="1" applyFill="1" applyBorder="1"/>
    <xf numFmtId="37" fontId="0" fillId="11" borderId="6" xfId="0" applyNumberFormat="1" applyFont="1" applyFill="1" applyBorder="1" applyAlignment="1">
      <alignment vertical="center"/>
    </xf>
    <xf numFmtId="37" fontId="0" fillId="11" borderId="9" xfId="0" applyNumberFormat="1" applyFont="1" applyFill="1" applyBorder="1" applyAlignment="1">
      <alignment vertical="center"/>
    </xf>
    <xf numFmtId="37" fontId="0" fillId="4" borderId="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wrapText="1"/>
    </xf>
    <xf numFmtId="37" fontId="0" fillId="0" borderId="0" xfId="0" applyNumberFormat="1" applyFont="1"/>
    <xf numFmtId="37" fontId="0" fillId="0" borderId="0" xfId="0" applyNumberFormat="1" applyFont="1" applyAlignment="1">
      <alignment vertical="center"/>
    </xf>
    <xf numFmtId="165" fontId="0" fillId="2" borderId="0" xfId="0" applyNumberFormat="1" applyFont="1" applyFill="1"/>
    <xf numFmtId="37" fontId="0" fillId="2" borderId="0" xfId="0" applyNumberFormat="1" applyFont="1" applyFill="1"/>
    <xf numFmtId="37" fontId="0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37" fontId="0" fillId="4" borderId="0" xfId="0" applyNumberFormat="1" applyFont="1" applyFill="1" applyBorder="1"/>
    <xf numFmtId="37" fontId="0" fillId="4" borderId="21" xfId="0" applyNumberFormat="1" applyFont="1" applyFill="1" applyBorder="1"/>
    <xf numFmtId="37" fontId="6" fillId="4" borderId="6" xfId="0" applyNumberFormat="1" applyFont="1" applyFill="1" applyBorder="1" applyAlignment="1">
      <alignment horizontal="right"/>
    </xf>
    <xf numFmtId="37" fontId="6" fillId="5" borderId="6" xfId="0" applyNumberFormat="1" applyFont="1" applyFill="1" applyBorder="1" applyAlignment="1">
      <alignment horizontal="right"/>
    </xf>
    <xf numFmtId="37" fontId="6" fillId="7" borderId="6" xfId="0" applyNumberFormat="1" applyFont="1" applyFill="1" applyBorder="1" applyAlignment="1">
      <alignment horizontal="right" vertical="center"/>
    </xf>
    <xf numFmtId="37" fontId="6" fillId="6" borderId="6" xfId="0" applyNumberFormat="1" applyFont="1" applyFill="1" applyBorder="1" applyAlignment="1">
      <alignment horizontal="right" vertical="center"/>
    </xf>
    <xf numFmtId="37" fontId="6" fillId="7" borderId="6" xfId="0" applyNumberFormat="1" applyFont="1" applyFill="1" applyBorder="1" applyAlignment="1">
      <alignment horizontal="right"/>
    </xf>
    <xf numFmtId="37" fontId="6" fillId="4" borderId="6" xfId="0" applyNumberFormat="1" applyFont="1" applyFill="1" applyBorder="1" applyAlignment="1">
      <alignment horizontal="right" vertical="center"/>
    </xf>
    <xf numFmtId="37" fontId="6" fillId="4" borderId="9" xfId="0" applyNumberFormat="1" applyFont="1" applyFill="1" applyBorder="1" applyAlignment="1">
      <alignment horizontal="right" vertical="center"/>
    </xf>
  </cellXfs>
  <cellStyles count="81">
    <cellStyle name=" 1" xfId="2" xr:uid="{00000000-0005-0000-0000-000000000000}"/>
    <cellStyle name=" _x0007_LÓ_x0018_Ä" xfId="3" xr:uid="{00000000-0005-0000-0000-000001000000}"/>
    <cellStyle name=" _x0007_LÓ_x0018_ÄþÍN^NuNVþˆHÁ_x0001__x0018_(n" xfId="4" xr:uid="{00000000-0005-0000-0000-000002000000}"/>
    <cellStyle name=" _x0007_LÓ_x0018_ÄþÍN^NuNVþˆHÁ_x0001__x0018_(n 2" xfId="5" xr:uid="{00000000-0005-0000-0000-000003000000}"/>
    <cellStyle name=" _x0007_LÓ_x0018_ÄþÍN^NuNVþˆHÁ_x0001__x0018_(n 3" xfId="6" xr:uid="{00000000-0005-0000-0000-000004000000}"/>
    <cellStyle name=" _x0007_LÓ_x0018_ÄþÍN^NuNVþˆHÁ_x0001__x0018_(n 4" xfId="7" xr:uid="{00000000-0005-0000-0000-000005000000}"/>
    <cellStyle name=" _x0007_LÓ_x0018_ÄþÍN^NuNVþˆHÁ_x0001__x0018_(n 4 2" xfId="8" xr:uid="{00000000-0005-0000-0000-000006000000}"/>
    <cellStyle name=" _x0007_LÓ_x0018_ÄþÍN^NuNVþˆHÁ_x0001__x0018_(n 5" xfId="9" xr:uid="{00000000-0005-0000-0000-000007000000}"/>
    <cellStyle name=" _x0007_LÓ_x0018_ÄþÍN^NuNVþˆHÁ_x0001__x0018_(n_1011 P1 TLRTLC Report" xfId="10" xr:uid="{00000000-0005-0000-0000-000008000000}"/>
    <cellStyle name="%_charts tables TP-formatted " xfId="11" xr:uid="{00000000-0005-0000-0000-000009000000}"/>
    <cellStyle name="_A557 " xfId="12" xr:uid="{00000000-0005-0000-0000-00000A000000}"/>
    <cellStyle name="_AccType" xfId="13" xr:uid="{00000000-0005-0000-0000-00000B000000}"/>
    <cellStyle name="_ALB Draft accounts outturn &amp; funding reconciliation V3 " xfId="14" xr:uid="{00000000-0005-0000-0000-00000C000000}"/>
    <cellStyle name="_Calc" xfId="15" xr:uid="{00000000-0005-0000-0000-00000D000000}"/>
    <cellStyle name="_CalcBold" xfId="16" xr:uid="{00000000-0005-0000-0000-00000E000000}"/>
    <cellStyle name="_CalcText" xfId="17" xr:uid="{00000000-0005-0000-0000-00000F000000}"/>
    <cellStyle name="_CalcTotal" xfId="18" xr:uid="{00000000-0005-0000-0000-000010000000}"/>
    <cellStyle name="_InputRestrictedNumber" xfId="19" xr:uid="{00000000-0005-0000-0000-000011000000}"/>
    <cellStyle name="_MaincodeCY" xfId="20" xr:uid="{00000000-0005-0000-0000-000012000000}"/>
    <cellStyle name="_MaincodeFY" xfId="21" xr:uid="{00000000-0005-0000-0000-000013000000}"/>
    <cellStyle name="_No_Input" xfId="22" xr:uid="{00000000-0005-0000-0000-000014000000}"/>
    <cellStyle name="_PopulatedNumber" xfId="23" xr:uid="{00000000-0005-0000-0000-000015000000}"/>
    <cellStyle name="_PopulatedText" xfId="24" xr:uid="{00000000-0005-0000-0000-000016000000}"/>
    <cellStyle name="_PopYY/YY" xfId="25" xr:uid="{00000000-0005-0000-0000-000017000000}"/>
    <cellStyle name="_Rating" xfId="26" xr:uid="{00000000-0005-0000-0000-000018000000}"/>
    <cellStyle name="_Subcode" xfId="27" xr:uid="{00000000-0005-0000-0000-000019000000}"/>
    <cellStyle name="_Summary " xfId="28" xr:uid="{00000000-0005-0000-0000-00001A000000}"/>
    <cellStyle name="ACSValueBox" xfId="29" xr:uid="{00000000-0005-0000-0000-00001B000000}"/>
    <cellStyle name="blank" xfId="30" xr:uid="{00000000-0005-0000-0000-00001C000000}"/>
    <cellStyle name="Calc - White" xfId="31" xr:uid="{00000000-0005-0000-0000-00001D000000}"/>
    <cellStyle name="FISP - Detail text" xfId="32" xr:uid="{00000000-0005-0000-0000-00001E000000}"/>
    <cellStyle name="FISP - Input Text1" xfId="33" xr:uid="{00000000-0005-0000-0000-00001F000000}"/>
    <cellStyle name="FTHIDE" xfId="34" xr:uid="{00000000-0005-0000-0000-000020000000}"/>
    <cellStyle name="HIDE" xfId="35" xr:uid="{00000000-0005-0000-0000-000021000000}"/>
    <cellStyle name="HIDETableID" xfId="36" xr:uid="{00000000-0005-0000-0000-000022000000}"/>
    <cellStyle name="i box" xfId="37" xr:uid="{00000000-0005-0000-0000-000023000000}"/>
    <cellStyle name="Input number" xfId="38" xr:uid="{00000000-0005-0000-0000-000024000000}"/>
    <cellStyle name="Input number 1" xfId="39" xr:uid="{00000000-0005-0000-0000-000025000000}"/>
    <cellStyle name="Input number 2" xfId="40" xr:uid="{00000000-0005-0000-0000-000026000000}"/>
    <cellStyle name="Input number 3" xfId="41" xr:uid="{00000000-0005-0000-0000-000027000000}"/>
    <cellStyle name="Input text" xfId="42" xr:uid="{00000000-0005-0000-0000-000028000000}"/>
    <cellStyle name="Input text 2" xfId="43" xr:uid="{00000000-0005-0000-0000-000029000000}"/>
    <cellStyle name="InputCYDate" xfId="44" xr:uid="{00000000-0005-0000-0000-00002A000000}"/>
    <cellStyle name="InputCYDate 8" xfId="45" xr:uid="{00000000-0005-0000-0000-00002B000000}"/>
    <cellStyle name="InputCYNumber" xfId="46" xr:uid="{00000000-0005-0000-0000-00002C000000}"/>
    <cellStyle name="InputCYText" xfId="47" xr:uid="{00000000-0005-0000-0000-00002D000000}"/>
    <cellStyle name="InputFYDate" xfId="48" xr:uid="{00000000-0005-0000-0000-00002E000000}"/>
    <cellStyle name="InputFYNumber" xfId="49" xr:uid="{00000000-0005-0000-0000-00002F000000}"/>
    <cellStyle name="No input" xfId="50" xr:uid="{00000000-0005-0000-0000-000030000000}"/>
    <cellStyle name="Normal" xfId="0" builtinId="0"/>
    <cellStyle name="Normal 2" xfId="51" xr:uid="{00000000-0005-0000-0000-000032000000}"/>
    <cellStyle name="Normal 2 2" xfId="52" xr:uid="{00000000-0005-0000-0000-000033000000}"/>
    <cellStyle name="Normal 2 2 2" xfId="53" xr:uid="{00000000-0005-0000-0000-000034000000}"/>
    <cellStyle name="Normal 2 2 3" xfId="54" xr:uid="{00000000-0005-0000-0000-000035000000}"/>
    <cellStyle name="Normal 2 3" xfId="55" xr:uid="{00000000-0005-0000-0000-000036000000}"/>
    <cellStyle name="Normal 2 4" xfId="56" xr:uid="{00000000-0005-0000-0000-000037000000}"/>
    <cellStyle name="Normal 3" xfId="57" xr:uid="{00000000-0005-0000-0000-000038000000}"/>
    <cellStyle name="Normal 3 2" xfId="58" xr:uid="{00000000-0005-0000-0000-000039000000}"/>
    <cellStyle name="Normal 3 3" xfId="59" xr:uid="{00000000-0005-0000-0000-00003A000000}"/>
    <cellStyle name="Normal 4" xfId="60" xr:uid="{00000000-0005-0000-0000-00003B000000}"/>
    <cellStyle name="Normal numbers" xfId="61" xr:uid="{00000000-0005-0000-0000-00003C000000}"/>
    <cellStyle name="Normal text" xfId="62" xr:uid="{00000000-0005-0000-0000-00003D000000}"/>
    <cellStyle name="Percent calc" xfId="63" xr:uid="{00000000-0005-0000-0000-00003E000000}"/>
    <cellStyle name="Percent input" xfId="64" xr:uid="{00000000-0005-0000-0000-00003F000000}"/>
    <cellStyle name="PopCYDate" xfId="65" xr:uid="{00000000-0005-0000-0000-000040000000}"/>
    <cellStyle name="PopCYTextUnlock" xfId="1" xr:uid="{00000000-0005-0000-0000-000041000000}"/>
    <cellStyle name="PopInputCYNumber" xfId="66" xr:uid="{00000000-0005-0000-0000-000042000000}"/>
    <cellStyle name="PopInputCYNumber 6" xfId="67" xr:uid="{00000000-0005-0000-0000-000043000000}"/>
    <cellStyle name="PopInputCYNumber 9" xfId="68" xr:uid="{00000000-0005-0000-0000-000044000000}"/>
    <cellStyle name="PopInputFYDate" xfId="69" xr:uid="{00000000-0005-0000-0000-000045000000}"/>
    <cellStyle name="PopInputFYNumber" xfId="70" xr:uid="{00000000-0005-0000-0000-000046000000}"/>
    <cellStyle name="PopInputFYNumber 7" xfId="71" xr:uid="{00000000-0005-0000-0000-000047000000}"/>
    <cellStyle name="PopInputFYNumber 8" xfId="72" xr:uid="{00000000-0005-0000-0000-000048000000}"/>
    <cellStyle name="PopInputFYText" xfId="73" xr:uid="{00000000-0005-0000-0000-000049000000}"/>
    <cellStyle name="PopInputYY/YY" xfId="74" xr:uid="{00000000-0005-0000-0000-00004A000000}"/>
    <cellStyle name="s_Valuation " xfId="75" xr:uid="{00000000-0005-0000-0000-00004B000000}"/>
    <cellStyle name="s_Valuation  2" xfId="76" xr:uid="{00000000-0005-0000-0000-00004C000000}"/>
    <cellStyle name="TableEnd" xfId="77" xr:uid="{00000000-0005-0000-0000-00004D000000}"/>
    <cellStyle name="TableID" xfId="78" xr:uid="{00000000-0005-0000-0000-00004E000000}"/>
    <cellStyle name="Title 1" xfId="79" xr:uid="{00000000-0005-0000-0000-00004F000000}"/>
    <cellStyle name="Validations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tss2.xnottingham-pct.nhs.uk\pct\N&amp;N%20CCG\ICS\Assurance\Capital\Capital%20Plans%20resubmitted%2027th%20July%202020\FPR_D_FY2020-21_M00_RK5%20-%20Updated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tss2.xnottingham-pct.nhs.uk\pct\N&amp;N%20CCG\ICS\Assurance\Financial%20Returns\2020-21\Month%203\Orgns%20Returns\PFR_D_FY2020-21_M03_RK5%20-%20Updated.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tricted\STP\2019-20%20Reporting\Month%2012\Organisation%20Returns\PFR_D_FY2019-20_M12_RK5%20-%20Updated%2024-4-20.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tricted\STP\2020-21%20Operational%20Planning\Organisation%20Templates%20(draft%20pre%2005th%20March%20final)\05th%20March%20submission%20pre%20submission\Templates\FPR_D_FY2020-21_M00_RX1%20-%20Updated%202%20NUH%20Financ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tricted\STP\2019-20%20Reporting\Month%2012\Organisation%20Returns\PFR_D_FY2019-20_M12_RX1%20-%20Update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tricted\STP\2020-21%20Operational%20Planning\Submission%2005th%20March%202020\Key%20Templates\FPR_D_FY2020-21_M00_RHA%20-%20Updated%20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tss2.xnottingham-pct.nhs.uk\pct\N&amp;N%20CCG\ICS\Assurance\Capital\System%20capital%20database%20for%20LTP%20-%20MASTER%20V24%20-%20M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"/>
      <sheetName val="Index"/>
      <sheetName val="Data sharing statement"/>
      <sheetName val="00. Self Cert"/>
      <sheetName val="01. Summary"/>
      <sheetName val="02. Analysis"/>
      <sheetName val="SUMMARY FINANCIALS &gt;&gt;&gt;"/>
      <sheetName val="04. SoCI"/>
      <sheetName val="05. SoFP"/>
      <sheetName val="06. SoCF"/>
      <sheetName val="07. Op Inc (nature)"/>
      <sheetName val="08. Op Inc (source)"/>
      <sheetName val="08f. FRF and Traj"/>
      <sheetName val="09. Commissioner Plan"/>
      <sheetName val="Note to 09 - CCG Lists"/>
      <sheetName val="10. Op Ex"/>
      <sheetName val="11. Staff costs"/>
      <sheetName val="12. Staff costs detail"/>
      <sheetName val="13. SOCI Other"/>
      <sheetName val="14. RDEL Calc"/>
      <sheetName val="C+C TABS &gt;&gt;&gt;"/>
      <sheetName val="15. Capital Analysis Schemes"/>
      <sheetName val="Note to 15 - Validation info"/>
      <sheetName val="18. Capital Funding-GrsCpxCDEL"/>
      <sheetName val="18A. Capital Funding-GrsCpxC"/>
      <sheetName val="44. Capital CT Analysis"/>
      <sheetName val="Data Lists"/>
      <sheetName val="42. Data Validation"/>
      <sheetName val="15. Capital Analysis Schemes-NC"/>
      <sheetName val="Note to 15 - Validation info-NC"/>
      <sheetName val="16. Limits - NHS Trusts Only"/>
      <sheetName val="17. IFRIC12PFI"/>
      <sheetName val="18. Capital Funding-GrsCpxCD-NC"/>
      <sheetName val="18A. Capital Funding-GrsCpxC-NC"/>
      <sheetName val="IFRS 16 impact &gt;&gt;&gt;"/>
      <sheetName val="19A. IFRS 16 - capital"/>
      <sheetName val="19B. IFRS 16 - revenue"/>
      <sheetName val="BRIDGING TABS &gt;&gt;&gt;"/>
      <sheetName val="20. Op Inc PC Activity Bridge"/>
      <sheetName val="21. Op Inc NPC Activity Bridge"/>
      <sheetName val="22. Employee Expenses Bridge"/>
      <sheetName val="23. NonEmployee Expenses Bridge"/>
      <sheetName val="24. Non Operating Inc-Exp"/>
      <sheetName val="25. Notes to Bridges"/>
      <sheetName val="26. Bridge Summary"/>
      <sheetName val="Bridge Analysis"/>
      <sheetName val="EFFICIENCY &gt;&gt;&gt;"/>
      <sheetName val="30. Efficiency_Input"/>
      <sheetName val="31. Efficiency_Summary"/>
      <sheetName val="32. Efficiency_Analysis"/>
      <sheetName val="FLAGS+VALIDATIONS &gt;&gt;&gt;"/>
      <sheetName val="40. Flags"/>
      <sheetName val="42. Data Validation-NC"/>
      <sheetName val="EXTERNAL SOURCES &gt;&gt;&gt;"/>
      <sheetName val="LTP Work Space"/>
      <sheetName val="LTP Code Mapping"/>
      <sheetName val="Triangulation Data"/>
      <sheetName val="Backsheet"/>
      <sheetName val="Information boxes"/>
      <sheetName val="Data Lists-NC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0">
          <cell r="F110">
            <v>824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0">
          <cell r="B30">
            <v>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formation"/>
      <sheetName val="Data sharing statement"/>
      <sheetName val="MONITORING INFO &gt;&gt;"/>
      <sheetName val="00. Self Cert"/>
      <sheetName val="01. Summary"/>
      <sheetName val="02. Analysis"/>
      <sheetName val="03. Risk Ratings"/>
      <sheetName val="Financials &gt;&gt;"/>
      <sheetName val="04. SoCI"/>
      <sheetName val="05. SoFP"/>
      <sheetName val="06. SoCF"/>
      <sheetName val="07. Op Inc (nature)"/>
      <sheetName val="07a. CCG income analysis"/>
      <sheetName val="08. Op Inc (source)"/>
      <sheetName val="08a. PSF, FRF and MRET"/>
      <sheetName val="08b. ICS PSF Working"/>
      <sheetName val="Tab 9"/>
      <sheetName val="10. Op Ex"/>
      <sheetName val="10a. COVID_19"/>
      <sheetName val="11. Staff costs"/>
      <sheetName val="12. Staff costs detail"/>
      <sheetName val="12a. Cost per care hour"/>
      <sheetName val="13. SOCI Other"/>
      <sheetName val="14. RDEL Calc"/>
      <sheetName val="C+C TABS &gt;&gt;&gt;"/>
      <sheetName val="15. Capital Analysis Schemes"/>
      <sheetName val="Note to 15 - Validation info"/>
      <sheetName val="16. Limits - NHS Trusts Only"/>
      <sheetName val="17. IFRIC12PFI"/>
      <sheetName val="18. Capital Funding-GrsCpxCDEL"/>
      <sheetName val="19. SoFP - other"/>
      <sheetName val="FINANCIAL DATA TABS &gt;&gt;&gt;"/>
      <sheetName val="20. Op Inc PC Activity Bridge"/>
      <sheetName val="21. Op Inc NPC Activity Bridge"/>
      <sheetName val="22. Employee Expenses Bridge"/>
      <sheetName val="23. NonEmployee Expenses Bridge"/>
      <sheetName val="Tab 24"/>
      <sheetName val="25. Key impacts"/>
      <sheetName val="26. Underlying position"/>
      <sheetName val="EFFICIENCY &gt;&gt;&gt;"/>
      <sheetName val="30. Efficiency_Input"/>
      <sheetName val="31. Efficiency_Summary"/>
      <sheetName val="32. Efficiency_Analysis"/>
      <sheetName val="ADHOC &gt;&gt;&gt;"/>
      <sheetName val="VARIANCES+VALIDATIONS &gt;&gt;&gt;"/>
      <sheetName val="40. Variances"/>
      <sheetName val="41. Flags"/>
      <sheetName val="42. Data Validation"/>
      <sheetName val="43. SFR analysis"/>
      <sheetName val="Settings"/>
      <sheetName val="44. Capital CT Analysis"/>
      <sheetName val="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B3" t="str">
            <v>SHERWOOD</v>
          </cell>
        </row>
        <row r="4">
          <cell r="B4" t="str">
            <v>RK5</v>
          </cell>
        </row>
        <row r="5">
          <cell r="B5" t="str">
            <v>Sherwood Forest Hospitals NHS Foundation Trust</v>
          </cell>
        </row>
        <row r="12">
          <cell r="B12" t="str">
            <v>M03</v>
          </cell>
        </row>
        <row r="27">
          <cell r="B27">
            <v>1</v>
          </cell>
        </row>
        <row r="34">
          <cell r="B34">
            <v>44012</v>
          </cell>
        </row>
        <row r="41">
          <cell r="E41" t="str">
            <v>Plan</v>
          </cell>
        </row>
      </sheetData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formation"/>
      <sheetName val="Data sharing statement"/>
      <sheetName val="TAC Validations"/>
      <sheetName val="TAC JoCs"/>
      <sheetName val="TAC00 New standards - 1 Apr 18"/>
      <sheetName val="TAC01 Confirmations"/>
      <sheetName val="TAC02 SoCI"/>
      <sheetName val="TAC02A MON SoCI"/>
      <sheetName val="TAC03 SoFP"/>
      <sheetName val="TAC04 SOCIE"/>
      <sheetName val="TAC05 SoCF"/>
      <sheetName val="TAC05A SoCF MI rec"/>
      <sheetName val="TAC06 Op Inc 1"/>
      <sheetName val="TAC07 Op Inc 2"/>
      <sheetName val="TAC08 Op Exp"/>
      <sheetName val="TAC09 Staff"/>
      <sheetName val="TAC10 Op leases"/>
      <sheetName val="TAC11 Finance &amp; other"/>
      <sheetName val="TAC12 Impairment"/>
      <sheetName val="TAC13 Intangibles"/>
      <sheetName val="TAC14 PPE"/>
      <sheetName val="TAC15 Investments &amp; groups"/>
      <sheetName val="TAC16 AHFS"/>
      <sheetName val="TAC17 Inventories"/>
      <sheetName val="TAC18 Receivables"/>
      <sheetName val="TAC19 CCE"/>
      <sheetName val="TAC20 Payables"/>
      <sheetName val="TAC21 Borrowings"/>
      <sheetName val="TAC22 Provisions"/>
      <sheetName val="TAC23 Reval Res"/>
      <sheetName val="TAC24 On-SoFP PFI"/>
      <sheetName val="TAC25 Off-SoFP PFI"/>
      <sheetName val="TAC26 Pension"/>
      <sheetName val="TAC27 Fin Inst"/>
      <sheetName val="TAC28 Disclosures"/>
      <sheetName val="TAC28A IFRS15 1819"/>
      <sheetName val="TAC29 Losses+SP"/>
      <sheetName val="TAC30 Transfers"/>
      <sheetName val="TAC31 New FTs"/>
      <sheetName val="TAC32 PY New FTs"/>
      <sheetName val="TAC33 PPAs"/>
      <sheetName val="TAC34 Free text"/>
      <sheetName val="TAC40 Charity - consol"/>
      <sheetName val="TAC41 Charity - non-consol"/>
      <sheetName val="TAC41A DH IFRS10 Charities"/>
      <sheetName val="TAC50 YE Extra"/>
      <sheetName val="TAC51 AGS info"/>
      <sheetName val="TAC60 WGA - Main rec"/>
      <sheetName val="TAC61 WGA - Providers"/>
      <sheetName val="TAC62 WGA - NHS and DH"/>
      <sheetName val="TAC63 WGA - Other WGA bodies"/>
      <sheetName val="TAC64 WGA - Local Authorities"/>
      <sheetName val="TAC65 Audit sheet"/>
      <sheetName val="TAC Consolidation tables"/>
      <sheetName val="TAC DH outturn"/>
      <sheetName val="TAC Accounts data list"/>
      <sheetName val="MONITORING INFO &gt;&gt;"/>
      <sheetName val="00. Self Cert"/>
      <sheetName val="01. Summary"/>
      <sheetName val="02. Analysis"/>
      <sheetName val="03. Risk Ratings"/>
      <sheetName val="Financials &gt;&gt;"/>
      <sheetName val="04. SoCI"/>
      <sheetName val="05. SoFP"/>
      <sheetName val="06. SoCF"/>
      <sheetName val="07. Op Inc (nature)"/>
      <sheetName val="07a. CCG income analysis"/>
      <sheetName val="08. Op Inc (source)"/>
      <sheetName val="08a. PSF, FRF and MRET"/>
      <sheetName val="08b. ICS PSF Working"/>
      <sheetName val="Tab 9"/>
      <sheetName val="10. Op Ex"/>
      <sheetName val="11. Staff costs"/>
      <sheetName val="12. Staff costs detail"/>
      <sheetName val="12a. Cost per care hour"/>
      <sheetName val="13. SOCI Other"/>
      <sheetName val="14. RDEL Calc"/>
      <sheetName val="C+C TABS &gt;&gt;&gt;"/>
      <sheetName val="15. Capital Analysis Schemes"/>
      <sheetName val="Note to 15 - Validation info"/>
      <sheetName val="16. Limits - NHS Trusts Only"/>
      <sheetName val="17. IFRIC12PFI"/>
      <sheetName val="18. Capital Funding-GrsCpxCDEL"/>
      <sheetName val="19. SoFP - other"/>
      <sheetName val="FINANCIAL DATA TABS &gt;&gt;&gt;"/>
      <sheetName val="20. Op Inc PC Activity Bridge"/>
      <sheetName val="21. Op Inc NPC Activity Bridge"/>
      <sheetName val="22. Employee Expenses Bridge"/>
      <sheetName val="23. NonEmployee Expenses Bridge"/>
      <sheetName val="Tab 24"/>
      <sheetName val="25. Key impacts"/>
      <sheetName val="26. Underlying position"/>
      <sheetName val="EFFICIENCY &gt;&gt;&gt;"/>
      <sheetName val="30. Efficiency_Input"/>
      <sheetName val="31. Efficiency_Summary"/>
      <sheetName val="32. Efficiency_Analysis"/>
      <sheetName val="ADHOC &gt;&gt;&gt;"/>
      <sheetName val="VARIANCES+VALIDATIONS &gt;&gt;&gt;"/>
      <sheetName val="40. Variances"/>
      <sheetName val="41. Flags"/>
      <sheetName val="42. Data Validation"/>
      <sheetName val="43. SFR analysis"/>
      <sheetName val="44. Capital CT Analysis"/>
      <sheetName val="Settings"/>
      <sheetName val="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64">
          <cell r="E64" t="str">
            <v>2019/20</v>
          </cell>
        </row>
      </sheetData>
      <sheetData sheetId="10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"/>
      <sheetName val="Index"/>
      <sheetName val="Data sharing statement"/>
      <sheetName val="00. Self Cert"/>
      <sheetName val="01. Summary"/>
      <sheetName val="02. Analysis"/>
      <sheetName val="SUMMARY FINANCIALS &gt;&gt;&gt;"/>
      <sheetName val="04. SoCI"/>
      <sheetName val="05. SoFP"/>
      <sheetName val="06. SoCF"/>
      <sheetName val="07. Op Inc (nature)"/>
      <sheetName val="08. Op Inc (source)"/>
      <sheetName val="08f. FRF and Traj"/>
      <sheetName val="09. Commissioner Plan"/>
      <sheetName val="Note to 09 - CCG Lists"/>
      <sheetName val="10. Op Ex"/>
      <sheetName val="11. Staff costs"/>
      <sheetName val="12. Staff costs detail"/>
      <sheetName val="13. SOCI Other"/>
      <sheetName val="14. RDEL Calc"/>
      <sheetName val="C+C TABS &gt;&gt;&gt;"/>
      <sheetName val="15. Capital Analysis Schemes"/>
      <sheetName val="Note to 15 - Validation info"/>
      <sheetName val="16. Limits - NHS Trusts Only"/>
      <sheetName val="17. IFRIC12PFI"/>
      <sheetName val="18. Capital Funding-GrsCpxCDEL"/>
      <sheetName val="18A. Capital Funding-GrsCpxC"/>
      <sheetName val="IFRS 16 impact &gt;&gt;&gt;"/>
      <sheetName val="19A. IFRS 16 - capital"/>
      <sheetName val="19B. IFRS 16 - revenue"/>
      <sheetName val="BRIDGING TABS &gt;&gt;&gt;"/>
      <sheetName val="20. Op Inc PC Activity Bridge"/>
      <sheetName val="21. Op Inc NPC Activity Bridge"/>
      <sheetName val="22. Employee Expenses Bridge"/>
      <sheetName val="23. NonEmployee Expenses Bridge"/>
      <sheetName val="24. Non Operating Inc-Exp"/>
      <sheetName val="25. Notes to Bridges"/>
      <sheetName val="26. Bridge Summary"/>
      <sheetName val="Bridge Analysis"/>
      <sheetName val="EFFICIENCY &gt;&gt;&gt;"/>
      <sheetName val="30. Efficiency_Input"/>
      <sheetName val="31. Efficiency_Summary"/>
      <sheetName val="32. Efficiency_Analysis"/>
      <sheetName val="FLAGS+VALIDATIONS &gt;&gt;&gt;"/>
      <sheetName val="40. Flags"/>
      <sheetName val="42. Data Validation"/>
      <sheetName val="EXTERNAL SOURCES &gt;&gt;&gt;"/>
      <sheetName val="LTP Work Space"/>
      <sheetName val="LTP Code Mapping"/>
      <sheetName val="Triangulation Data"/>
      <sheetName val="Backsheet"/>
      <sheetName val="Information boxes"/>
      <sheetName val="Data List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3">
          <cell r="E23" t="str">
            <v>Plan</v>
          </cell>
          <cell r="F23">
            <v>43951</v>
          </cell>
          <cell r="G23" t="str">
            <v>Month 1</v>
          </cell>
        </row>
        <row r="24">
          <cell r="E24" t="str">
            <v>Plan</v>
          </cell>
          <cell r="F24">
            <v>43982</v>
          </cell>
          <cell r="G24" t="str">
            <v>Month 2</v>
          </cell>
        </row>
        <row r="25">
          <cell r="E25" t="str">
            <v>Plan</v>
          </cell>
          <cell r="F25">
            <v>44012</v>
          </cell>
          <cell r="G25" t="str">
            <v>Month 3</v>
          </cell>
        </row>
        <row r="26">
          <cell r="E26" t="str">
            <v>Plan</v>
          </cell>
          <cell r="F26">
            <v>44043</v>
          </cell>
          <cell r="G26" t="str">
            <v>Month 4</v>
          </cell>
        </row>
        <row r="27">
          <cell r="E27" t="str">
            <v>Plan</v>
          </cell>
          <cell r="F27">
            <v>44074</v>
          </cell>
          <cell r="G27" t="str">
            <v>Month 5</v>
          </cell>
        </row>
        <row r="28">
          <cell r="E28" t="str">
            <v>Plan</v>
          </cell>
          <cell r="F28">
            <v>44104</v>
          </cell>
          <cell r="G28" t="str">
            <v>Month 6</v>
          </cell>
        </row>
        <row r="29">
          <cell r="E29" t="str">
            <v>Plan</v>
          </cell>
          <cell r="F29">
            <v>44135</v>
          </cell>
          <cell r="G29" t="str">
            <v>Month 7</v>
          </cell>
        </row>
        <row r="30">
          <cell r="E30" t="str">
            <v>Plan</v>
          </cell>
          <cell r="F30">
            <v>44165</v>
          </cell>
          <cell r="G30" t="str">
            <v>Month 8</v>
          </cell>
        </row>
        <row r="31">
          <cell r="E31" t="str">
            <v>Plan</v>
          </cell>
          <cell r="F31">
            <v>44196</v>
          </cell>
          <cell r="G31" t="str">
            <v>Month 9</v>
          </cell>
        </row>
        <row r="32">
          <cell r="E32" t="str">
            <v>Plan</v>
          </cell>
          <cell r="F32">
            <v>44227</v>
          </cell>
          <cell r="G32" t="str">
            <v>Month 10</v>
          </cell>
        </row>
        <row r="33">
          <cell r="E33" t="str">
            <v>Plan</v>
          </cell>
          <cell r="F33">
            <v>44255</v>
          </cell>
          <cell r="G33" t="str">
            <v>Month 11</v>
          </cell>
        </row>
        <row r="34">
          <cell r="E34" t="str">
            <v>Plan</v>
          </cell>
          <cell r="F34">
            <v>44286</v>
          </cell>
          <cell r="G34" t="str">
            <v>Month 12</v>
          </cell>
        </row>
        <row r="35">
          <cell r="E35" t="str">
            <v>Plan</v>
          </cell>
          <cell r="F35">
            <v>44286</v>
          </cell>
          <cell r="G35" t="str">
            <v>Year Ending</v>
          </cell>
        </row>
        <row r="37">
          <cell r="E37" t="str">
            <v>Plan</v>
          </cell>
          <cell r="F37">
            <v>44651</v>
          </cell>
          <cell r="G37" t="str">
            <v>Year Ending</v>
          </cell>
        </row>
        <row r="40">
          <cell r="E40" t="str">
            <v>Plan</v>
          </cell>
          <cell r="F40">
            <v>45747</v>
          </cell>
          <cell r="G40" t="str">
            <v>5 Year Plan</v>
          </cell>
        </row>
        <row r="41">
          <cell r="E41" t="str">
            <v>Plan</v>
          </cell>
          <cell r="F41">
            <v>45016</v>
          </cell>
          <cell r="G41" t="str">
            <v>Year Ending</v>
          </cell>
        </row>
        <row r="42">
          <cell r="E42" t="str">
            <v>Plan</v>
          </cell>
          <cell r="F42">
            <v>45382</v>
          </cell>
          <cell r="G42" t="str">
            <v>Year Ending</v>
          </cell>
        </row>
        <row r="43">
          <cell r="E43" t="str">
            <v>Plan</v>
          </cell>
          <cell r="F43">
            <v>45747</v>
          </cell>
          <cell r="G43" t="str">
            <v>Year Ending</v>
          </cell>
        </row>
        <row r="44">
          <cell r="F44">
            <v>45748</v>
          </cell>
          <cell r="G44" t="str">
            <v>Post 5 Year Plan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formation"/>
      <sheetName val="Data sharing statement"/>
      <sheetName val="TAC Validations"/>
      <sheetName val="TAC JoCs"/>
      <sheetName val="TAC00 New standards - 1 Apr 18"/>
      <sheetName val="TAC01 Confirmations"/>
      <sheetName val="TAC02 SoCI"/>
      <sheetName val="TAC02A MON SoCI"/>
      <sheetName val="TAC03 SoFP"/>
      <sheetName val="TAC04 SOCIE"/>
      <sheetName val="TAC05 SoCF"/>
      <sheetName val="TAC05A SoCF MI rec"/>
      <sheetName val="TAC06 Op Inc 1"/>
      <sheetName val="TAC07 Op Inc 2"/>
      <sheetName val="TAC08 Op Exp"/>
      <sheetName val="TAC09 Staff"/>
      <sheetName val="TAC10 Op leases"/>
      <sheetName val="TAC11 Finance &amp; other"/>
      <sheetName val="TAC12 Impairment"/>
      <sheetName val="TAC13 Intangibles"/>
      <sheetName val="TAC14 PPE"/>
      <sheetName val="TAC15 Investments &amp; groups"/>
      <sheetName val="TAC16 AHFS"/>
      <sheetName val="TAC17 Inventories"/>
      <sheetName val="TAC18 Receivables"/>
      <sheetName val="TAC19 CCE"/>
      <sheetName val="TAC20 Payables"/>
      <sheetName val="TAC21 Borrowings"/>
      <sheetName val="TAC22 Provisions"/>
      <sheetName val="TAC23 Reval Res"/>
      <sheetName val="TAC24 On-SoFP PFI"/>
      <sheetName val="TAC25 Off-SoFP PFI"/>
      <sheetName val="TAC26 Pension"/>
      <sheetName val="TAC27 Fin Inst"/>
      <sheetName val="TAC28 Disclosures"/>
      <sheetName val="TAC28A IFRS15 1819"/>
      <sheetName val="TAC29 Losses+SP"/>
      <sheetName val="TAC30 Transfers"/>
      <sheetName val="TAC31 New FTs"/>
      <sheetName val="TAC32 PY New FTs"/>
      <sheetName val="TAC33 PPAs"/>
      <sheetName val="TAC34 Free text"/>
      <sheetName val="TAC40 Charity - consol"/>
      <sheetName val="TAC41 Charity - non-consol"/>
      <sheetName val="TAC41A DH IFRS10 Charities"/>
      <sheetName val="TAC50 YE Extra"/>
      <sheetName val="TAC51 AGS info"/>
      <sheetName val="TAC60 WGA - Main rec"/>
      <sheetName val="TAC61 WGA - Providers"/>
      <sheetName val="TAC62 WGA - NHS and DH"/>
      <sheetName val="TAC63 WGA - Other WGA bodies"/>
      <sheetName val="TAC64 WGA - Local Authorities"/>
      <sheetName val="TAC65 Audit sheet"/>
      <sheetName val="TAC Consolidation tables"/>
      <sheetName val="TAC DH outturn"/>
      <sheetName val="TAC Accounts data list"/>
      <sheetName val="MONITORING INFO &gt;&gt;"/>
      <sheetName val="00. Self Cert"/>
      <sheetName val="01. Summary"/>
      <sheetName val="02. Analysis"/>
      <sheetName val="03. Risk Ratings"/>
      <sheetName val="Financials &gt;&gt;"/>
      <sheetName val="04. SoCI"/>
      <sheetName val="05. SoFP"/>
      <sheetName val="06. SoCF"/>
      <sheetName val="07. Op Inc (nature)"/>
      <sheetName val="07a. CCG income analysis"/>
      <sheetName val="08. Op Inc (source)"/>
      <sheetName val="08a. PSF, FRF and MRET"/>
      <sheetName val="08b. ICS PSF Working"/>
      <sheetName val="Tab 9"/>
      <sheetName val="10. Op Ex"/>
      <sheetName val="11. Staff costs"/>
      <sheetName val="12. Staff costs detail"/>
      <sheetName val="12a. Cost per care hour"/>
      <sheetName val="13. SOCI Other"/>
      <sheetName val="14. RDEL Calc"/>
      <sheetName val="C+C TABS &gt;&gt;&gt;"/>
      <sheetName val="15. Capital Analysis Schemes"/>
      <sheetName val="Note to 15 - Validation info"/>
      <sheetName val="16. Limits - NHS Trusts Only"/>
      <sheetName val="17. IFRIC12PFI"/>
      <sheetName val="18. Capital Funding-GrsCpxCDEL"/>
      <sheetName val="19. SoFP - other"/>
      <sheetName val="FINANCIAL DATA TABS &gt;&gt;&gt;"/>
      <sheetName val="20. Op Inc PC Activity Bridge"/>
      <sheetName val="21. Op Inc NPC Activity Bridge"/>
      <sheetName val="22. Employee Expenses Bridge"/>
      <sheetName val="23. NonEmployee Expenses Bridge"/>
      <sheetName val="Tab 24"/>
      <sheetName val="25. Key impacts"/>
      <sheetName val="26. Underlying position"/>
      <sheetName val="EFFICIENCY &gt;&gt;&gt;"/>
      <sheetName val="30. Efficiency_Input"/>
      <sheetName val="31. Efficiency_Summary"/>
      <sheetName val="32. Efficiency_Analysis"/>
      <sheetName val="ADHOC &gt;&gt;&gt;"/>
      <sheetName val="VARIANCES+VALIDATIONS &gt;&gt;&gt;"/>
      <sheetName val="40. Variances"/>
      <sheetName val="41. Flags"/>
      <sheetName val="42. Data Validation"/>
      <sheetName val="43. SFR analysis"/>
      <sheetName val="44. Capital CT Analysis"/>
      <sheetName val="Settings"/>
      <sheetName val="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64">
          <cell r="E64" t="str">
            <v>2019/20</v>
          </cell>
        </row>
      </sheetData>
      <sheetData sheetId="10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"/>
      <sheetName val="Index"/>
      <sheetName val="Data sharing statement"/>
      <sheetName val="00. Self Cert"/>
      <sheetName val="01. Summary"/>
      <sheetName val="02. Analysis"/>
      <sheetName val="SUMMARY FINANCIALS &gt;&gt;&gt;"/>
      <sheetName val="04. SoCI"/>
      <sheetName val="05. SoFP"/>
      <sheetName val="06. SoCF"/>
      <sheetName val="07. Op Inc (nature)"/>
      <sheetName val="08. Op Inc (source)"/>
      <sheetName val="08f. FRF and Traj"/>
      <sheetName val="09. Commissioner Plan"/>
      <sheetName val="Note to 09 - CCG Lists"/>
      <sheetName val="10. Op Ex"/>
      <sheetName val="11. Staff costs"/>
      <sheetName val="12. Staff costs detail"/>
      <sheetName val="13. SOCI Other"/>
      <sheetName val="14. RDEL Calc"/>
      <sheetName val="C+C TABS &gt;&gt;&gt;"/>
      <sheetName val="15. Capital Analysis Schemes"/>
      <sheetName val="Note to 15 - Validation info"/>
      <sheetName val="18. Capital Funding-GrsCpxCDEL"/>
      <sheetName val="18A. Capital Funding-GrsCpxC"/>
      <sheetName val="44. Capital CT Analysis"/>
      <sheetName val="Data Lists"/>
      <sheetName val="42. Data Validation"/>
      <sheetName val="15. Capital Analysis Schemes-NC"/>
      <sheetName val="Note to 15 - Validation info-NC"/>
      <sheetName val="16. Limits - NHS Trusts Only"/>
      <sheetName val="17. IFRIC12PFI"/>
      <sheetName val="18. Capital Funding-GrsCpxCD-NC"/>
      <sheetName val="18A. Capital Funding-GrsCpxC-NC"/>
      <sheetName val="IFRS 16 impact &gt;&gt;&gt;"/>
      <sheetName val="19A. IFRS 16 - capital"/>
      <sheetName val="19B. IFRS 16 - revenue"/>
      <sheetName val="BRIDGING TABS &gt;&gt;&gt;"/>
      <sheetName val="20. Op Inc PC Activity Bridge"/>
      <sheetName val="21. Op Inc NPC Activity Bridge"/>
      <sheetName val="22. Employee Expenses Bridge"/>
      <sheetName val="23. NonEmployee Expenses Bridge"/>
      <sheetName val="24. Non Operating Inc-Exp"/>
      <sheetName val="25. Notes to Bridges"/>
      <sheetName val="26. Bridge Summary"/>
      <sheetName val="Bridge Analysis"/>
      <sheetName val="EFFICIENCY &gt;&gt;&gt;"/>
      <sheetName val="30. Efficiency_Input"/>
      <sheetName val="31. Efficiency_Summary"/>
      <sheetName val="32. Efficiency_Analysis"/>
      <sheetName val="FLAGS+VALIDATIONS &gt;&gt;&gt;"/>
      <sheetName val="40. Flags"/>
      <sheetName val="42. Data Validation-NC"/>
      <sheetName val="EXTERNAL SOURCES &gt;&gt;&gt;"/>
      <sheetName val="LTP Work Space"/>
      <sheetName val="LTP Code Mapping"/>
      <sheetName val="Triangulation Data"/>
      <sheetName val="Backsheet"/>
      <sheetName val="Information boxes"/>
      <sheetName val="Data Lists-NC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3">
          <cell r="G133">
            <v>16008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B6" t="str">
            <v>FT</v>
          </cell>
        </row>
        <row r="29">
          <cell r="B29">
            <v>-9999999</v>
          </cell>
        </row>
        <row r="30">
          <cell r="B30">
            <v>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ield Desc &amp; Drop Downs"/>
      <sheetName val="Tables"/>
      <sheetName val="Summaries"/>
      <sheetName val="YTD"/>
      <sheetName val="Sheet1"/>
      <sheetName val="Sheet2"/>
      <sheetName val="Database"/>
      <sheetName val="MP tables"/>
      <sheetName val="July scen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zoomScale="85" zoomScaleNormal="85" workbookViewId="0"/>
  </sheetViews>
  <sheetFormatPr defaultColWidth="8.85546875" defaultRowHeight="15" customHeight="1"/>
  <cols>
    <col min="1" max="1" width="14.7109375" style="1" customWidth="1"/>
    <col min="2" max="2" width="57.28515625" style="1" bestFit="1" customWidth="1"/>
    <col min="3" max="3" width="17" style="1" customWidth="1"/>
    <col min="4" max="4" width="11.85546875" style="1" customWidth="1"/>
    <col min="5" max="5" width="21.42578125" style="3" customWidth="1"/>
    <col min="6" max="6" width="68.7109375" style="4" customWidth="1"/>
    <col min="7" max="7" width="10.28515625" style="5" customWidth="1"/>
    <col min="8" max="8" width="9.85546875" style="5" customWidth="1"/>
    <col min="9" max="9" width="8.85546875" style="5"/>
    <col min="10" max="10" width="8.85546875" style="6"/>
    <col min="11" max="16384" width="8.85546875" style="5"/>
  </cols>
  <sheetData>
    <row r="1" spans="1:10" s="10" customFormat="1" ht="21.75" thickBot="1">
      <c r="A1" s="7" t="s">
        <v>86</v>
      </c>
      <c r="B1" s="8"/>
      <c r="C1" s="8"/>
      <c r="D1" s="9"/>
      <c r="E1" s="3"/>
      <c r="F1" s="4"/>
      <c r="G1" s="5"/>
      <c r="H1" s="5"/>
      <c r="J1" s="11"/>
    </row>
    <row r="2" spans="1:10" s="10" customFormat="1" ht="15" customHeight="1">
      <c r="A2" s="12" t="s">
        <v>3</v>
      </c>
      <c r="B2" s="5"/>
      <c r="C2" s="1"/>
      <c r="D2" s="1"/>
      <c r="E2" s="3"/>
      <c r="F2" s="4"/>
      <c r="G2" s="5"/>
      <c r="H2" s="5"/>
      <c r="J2" s="11"/>
    </row>
    <row r="3" spans="1:10" s="10" customFormat="1" ht="15" customHeight="1" thickBot="1">
      <c r="A3" s="1"/>
      <c r="B3" s="1"/>
      <c r="C3" s="1"/>
      <c r="D3" s="1"/>
      <c r="E3" s="3"/>
      <c r="F3" s="4"/>
      <c r="G3" s="5"/>
      <c r="H3" s="5"/>
      <c r="J3" s="11"/>
    </row>
    <row r="4" spans="1:10" s="10" customFormat="1" ht="45.75" thickBot="1">
      <c r="A4" s="14" t="s">
        <v>4</v>
      </c>
      <c r="B4" s="14" t="s">
        <v>5</v>
      </c>
      <c r="C4" s="14" t="s">
        <v>84</v>
      </c>
      <c r="D4" s="13" t="s">
        <v>85</v>
      </c>
    </row>
    <row r="5" spans="1:10" s="10" customFormat="1" ht="15" customHeight="1">
      <c r="A5" s="15" t="s">
        <v>6</v>
      </c>
      <c r="B5" s="16" t="s">
        <v>7</v>
      </c>
      <c r="C5" s="16" t="s">
        <v>10</v>
      </c>
      <c r="D5" s="17">
        <v>1104</v>
      </c>
    </row>
    <row r="6" spans="1:10" s="10" customFormat="1" ht="15" customHeight="1">
      <c r="A6" s="15" t="s">
        <v>6</v>
      </c>
      <c r="B6" s="16" t="s">
        <v>8</v>
      </c>
      <c r="C6" s="16" t="s">
        <v>10</v>
      </c>
      <c r="D6" s="17">
        <v>600</v>
      </c>
    </row>
    <row r="7" spans="1:10" s="10" customFormat="1" ht="15" customHeight="1">
      <c r="A7" s="15" t="s">
        <v>6</v>
      </c>
      <c r="B7" s="16" t="s">
        <v>9</v>
      </c>
      <c r="C7" s="16" t="s">
        <v>10</v>
      </c>
      <c r="D7" s="47">
        <v>222</v>
      </c>
    </row>
    <row r="8" spans="1:10" s="10" customFormat="1" ht="15" customHeight="1">
      <c r="A8" s="18" t="s">
        <v>1</v>
      </c>
      <c r="B8" s="19" t="s">
        <v>11</v>
      </c>
      <c r="C8" s="19" t="s">
        <v>10</v>
      </c>
      <c r="D8" s="48">
        <v>400</v>
      </c>
    </row>
    <row r="9" spans="1:10" s="10" customFormat="1" ht="15" customHeight="1">
      <c r="A9" s="18" t="s">
        <v>1</v>
      </c>
      <c r="B9" s="19" t="s">
        <v>12</v>
      </c>
      <c r="C9" s="19" t="s">
        <v>10</v>
      </c>
      <c r="D9" s="48">
        <v>260</v>
      </c>
    </row>
    <row r="10" spans="1:10" s="10" customFormat="1" ht="15" customHeight="1">
      <c r="A10" s="18" t="s">
        <v>1</v>
      </c>
      <c r="B10" s="19" t="s">
        <v>13</v>
      </c>
      <c r="C10" s="19" t="s">
        <v>10</v>
      </c>
      <c r="D10" s="48">
        <v>4210</v>
      </c>
    </row>
    <row r="11" spans="1:10" s="10" customFormat="1" ht="15" customHeight="1">
      <c r="A11" s="18" t="s">
        <v>1</v>
      </c>
      <c r="B11" s="19" t="s">
        <v>14</v>
      </c>
      <c r="C11" s="19" t="s">
        <v>10</v>
      </c>
      <c r="D11" s="48">
        <v>2713</v>
      </c>
    </row>
    <row r="12" spans="1:10" s="10" customFormat="1" ht="15" customHeight="1">
      <c r="A12" s="18" t="s">
        <v>1</v>
      </c>
      <c r="B12" s="19" t="s">
        <v>15</v>
      </c>
      <c r="C12" s="19" t="s">
        <v>10</v>
      </c>
      <c r="D12" s="48">
        <v>1538</v>
      </c>
    </row>
    <row r="13" spans="1:10" s="10" customFormat="1" ht="15" customHeight="1">
      <c r="A13" s="18" t="s">
        <v>1</v>
      </c>
      <c r="B13" s="19" t="s">
        <v>16</v>
      </c>
      <c r="C13" s="19" t="s">
        <v>10</v>
      </c>
      <c r="D13" s="48">
        <v>4599</v>
      </c>
    </row>
    <row r="14" spans="1:10" s="10" customFormat="1" ht="15" customHeight="1">
      <c r="A14" s="18" t="s">
        <v>1</v>
      </c>
      <c r="B14" s="19" t="s">
        <v>17</v>
      </c>
      <c r="C14" s="19" t="s">
        <v>10</v>
      </c>
      <c r="D14" s="48">
        <v>8777</v>
      </c>
    </row>
    <row r="15" spans="1:10" s="10" customFormat="1" ht="15" customHeight="1">
      <c r="A15" s="20" t="s">
        <v>2</v>
      </c>
      <c r="B15" s="20" t="s">
        <v>19</v>
      </c>
      <c r="C15" s="20" t="s">
        <v>10</v>
      </c>
      <c r="D15" s="49">
        <v>3000</v>
      </c>
    </row>
    <row r="16" spans="1:10" s="10" customFormat="1" ht="15" customHeight="1">
      <c r="A16" s="20" t="s">
        <v>2</v>
      </c>
      <c r="B16" s="20" t="s">
        <v>20</v>
      </c>
      <c r="C16" s="20" t="s">
        <v>10</v>
      </c>
      <c r="D16" s="49">
        <v>500</v>
      </c>
    </row>
    <row r="17" spans="1:4" s="10" customFormat="1" ht="15" customHeight="1">
      <c r="A17" s="20" t="s">
        <v>2</v>
      </c>
      <c r="B17" s="20" t="s">
        <v>21</v>
      </c>
      <c r="C17" s="20" t="s">
        <v>10</v>
      </c>
      <c r="D17" s="50">
        <v>6060</v>
      </c>
    </row>
    <row r="18" spans="1:4" s="10" customFormat="1" ht="15" customHeight="1">
      <c r="A18" s="20" t="s">
        <v>2</v>
      </c>
      <c r="B18" s="20" t="s">
        <v>22</v>
      </c>
      <c r="C18" s="20" t="s">
        <v>10</v>
      </c>
      <c r="D18" s="49">
        <v>803</v>
      </c>
    </row>
    <row r="19" spans="1:4" s="10" customFormat="1" ht="15" customHeight="1">
      <c r="A19" s="20" t="s">
        <v>2</v>
      </c>
      <c r="B19" s="20" t="s">
        <v>23</v>
      </c>
      <c r="C19" s="20" t="s">
        <v>10</v>
      </c>
      <c r="D19" s="49">
        <v>1369</v>
      </c>
    </row>
    <row r="20" spans="1:4" s="10" customFormat="1" ht="15" customHeight="1">
      <c r="A20" s="20" t="s">
        <v>2</v>
      </c>
      <c r="B20" s="20" t="s">
        <v>24</v>
      </c>
      <c r="C20" s="20" t="s">
        <v>10</v>
      </c>
      <c r="D20" s="49">
        <v>428</v>
      </c>
    </row>
    <row r="21" spans="1:4" s="10" customFormat="1" ht="15" customHeight="1">
      <c r="A21" s="20" t="s">
        <v>2</v>
      </c>
      <c r="B21" s="20" t="s">
        <v>25</v>
      </c>
      <c r="C21" s="20" t="s">
        <v>10</v>
      </c>
      <c r="D21" s="49">
        <v>3305</v>
      </c>
    </row>
    <row r="22" spans="1:4" s="10" customFormat="1" ht="15" customHeight="1">
      <c r="A22" s="20" t="s">
        <v>2</v>
      </c>
      <c r="B22" s="20" t="s">
        <v>26</v>
      </c>
      <c r="C22" s="20" t="s">
        <v>10</v>
      </c>
      <c r="D22" s="49">
        <v>1310</v>
      </c>
    </row>
    <row r="23" spans="1:4" s="10" customFormat="1" ht="15" customHeight="1">
      <c r="A23" s="20" t="s">
        <v>2</v>
      </c>
      <c r="B23" s="20" t="s">
        <v>27</v>
      </c>
      <c r="C23" s="20" t="s">
        <v>10</v>
      </c>
      <c r="D23" s="49">
        <v>1100</v>
      </c>
    </row>
    <row r="24" spans="1:4" s="10" customFormat="1" ht="15" customHeight="1">
      <c r="A24" s="20" t="s">
        <v>2</v>
      </c>
      <c r="B24" s="20" t="s">
        <v>28</v>
      </c>
      <c r="C24" s="20" t="s">
        <v>10</v>
      </c>
      <c r="D24" s="49">
        <v>650</v>
      </c>
    </row>
    <row r="25" spans="1:4" s="10" customFormat="1" ht="15" customHeight="1">
      <c r="A25" s="20" t="s">
        <v>2</v>
      </c>
      <c r="B25" s="20" t="s">
        <v>29</v>
      </c>
      <c r="C25" s="20" t="s">
        <v>10</v>
      </c>
      <c r="D25" s="49">
        <v>100</v>
      </c>
    </row>
    <row r="26" spans="1:4" s="10" customFormat="1" ht="15" customHeight="1">
      <c r="A26" s="20" t="s">
        <v>2</v>
      </c>
      <c r="B26" s="20" t="s">
        <v>30</v>
      </c>
      <c r="C26" s="20" t="s">
        <v>10</v>
      </c>
      <c r="D26" s="49">
        <v>1523</v>
      </c>
    </row>
    <row r="27" spans="1:4" s="10" customFormat="1" ht="15" customHeight="1">
      <c r="A27" s="20" t="s">
        <v>2</v>
      </c>
      <c r="B27" s="20" t="s">
        <v>31</v>
      </c>
      <c r="C27" s="20" t="s">
        <v>10</v>
      </c>
      <c r="D27" s="49">
        <v>4839</v>
      </c>
    </row>
    <row r="28" spans="1:4" s="10" customFormat="1" ht="15" customHeight="1">
      <c r="A28" s="20" t="s">
        <v>2</v>
      </c>
      <c r="B28" s="20" t="s">
        <v>32</v>
      </c>
      <c r="C28" s="20" t="s">
        <v>10</v>
      </c>
      <c r="D28" s="49">
        <v>292</v>
      </c>
    </row>
    <row r="29" spans="1:4" s="10" customFormat="1" ht="15" customHeight="1">
      <c r="A29" s="20" t="s">
        <v>2</v>
      </c>
      <c r="B29" s="20" t="s">
        <v>33</v>
      </c>
      <c r="C29" s="21" t="s">
        <v>10</v>
      </c>
      <c r="D29" s="49">
        <v>4300</v>
      </c>
    </row>
    <row r="30" spans="1:4" s="10" customFormat="1" ht="15" customHeight="1">
      <c r="A30" s="20" t="s">
        <v>2</v>
      </c>
      <c r="B30" s="20" t="s">
        <v>34</v>
      </c>
      <c r="C30" s="21" t="s">
        <v>10</v>
      </c>
      <c r="D30" s="49">
        <v>3347</v>
      </c>
    </row>
    <row r="31" spans="1:4" s="10" customFormat="1" ht="15" customHeight="1">
      <c r="A31" s="20" t="s">
        <v>2</v>
      </c>
      <c r="B31" s="20" t="s">
        <v>35</v>
      </c>
      <c r="C31" s="20" t="s">
        <v>10</v>
      </c>
      <c r="D31" s="49">
        <f>3252-423</f>
        <v>2829</v>
      </c>
    </row>
    <row r="32" spans="1:4" s="10" customFormat="1" ht="15" customHeight="1">
      <c r="A32" s="20" t="s">
        <v>2</v>
      </c>
      <c r="B32" s="20" t="s">
        <v>36</v>
      </c>
      <c r="C32" s="20" t="s">
        <v>10</v>
      </c>
      <c r="D32" s="49">
        <v>2579</v>
      </c>
    </row>
    <row r="33" spans="1:4" s="10" customFormat="1" ht="15" customHeight="1">
      <c r="A33" s="20" t="s">
        <v>2</v>
      </c>
      <c r="B33" s="20" t="s">
        <v>36</v>
      </c>
      <c r="C33" s="20" t="s">
        <v>10</v>
      </c>
      <c r="D33" s="49">
        <f>5436-D32</f>
        <v>2857</v>
      </c>
    </row>
    <row r="34" spans="1:4" s="10" customFormat="1" ht="15" customHeight="1">
      <c r="A34" s="20" t="s">
        <v>2</v>
      </c>
      <c r="B34" s="20" t="s">
        <v>38</v>
      </c>
      <c r="C34" s="20" t="s">
        <v>10</v>
      </c>
      <c r="D34" s="49">
        <v>2000</v>
      </c>
    </row>
    <row r="35" spans="1:4" s="10" customFormat="1" ht="15" customHeight="1">
      <c r="A35" s="20" t="s">
        <v>2</v>
      </c>
      <c r="B35" s="20" t="s">
        <v>39</v>
      </c>
      <c r="C35" s="20" t="s">
        <v>10</v>
      </c>
      <c r="D35" s="49">
        <v>250</v>
      </c>
    </row>
    <row r="36" spans="1:4" s="10" customFormat="1" ht="22.15" customHeight="1">
      <c r="A36" s="20" t="s">
        <v>2</v>
      </c>
      <c r="B36" s="20" t="s">
        <v>37</v>
      </c>
      <c r="C36" s="20" t="s">
        <v>10</v>
      </c>
      <c r="D36" s="49">
        <v>851</v>
      </c>
    </row>
    <row r="37" spans="1:4" s="10" customFormat="1" ht="15" customHeight="1">
      <c r="A37" s="20" t="s">
        <v>2</v>
      </c>
      <c r="B37" s="20" t="s">
        <v>40</v>
      </c>
      <c r="C37" s="20" t="s">
        <v>10</v>
      </c>
      <c r="D37" s="49">
        <v>2090</v>
      </c>
    </row>
    <row r="38" spans="1:4" s="10" customFormat="1" ht="15" customHeight="1">
      <c r="A38" s="20" t="s">
        <v>2</v>
      </c>
      <c r="B38" s="20" t="s">
        <v>41</v>
      </c>
      <c r="C38" s="20" t="s">
        <v>10</v>
      </c>
      <c r="D38" s="49">
        <v>810</v>
      </c>
    </row>
    <row r="39" spans="1:4" s="10" customFormat="1" ht="15" customHeight="1">
      <c r="A39" s="20" t="s">
        <v>2</v>
      </c>
      <c r="B39" s="20" t="s">
        <v>42</v>
      </c>
      <c r="C39" s="20" t="s">
        <v>10</v>
      </c>
      <c r="D39" s="49">
        <v>600</v>
      </c>
    </row>
    <row r="40" spans="1:4" s="10" customFormat="1" ht="15" customHeight="1">
      <c r="A40" s="20" t="s">
        <v>2</v>
      </c>
      <c r="B40" s="20" t="s">
        <v>43</v>
      </c>
      <c r="C40" s="20" t="s">
        <v>10</v>
      </c>
      <c r="D40" s="49">
        <v>1300</v>
      </c>
    </row>
    <row r="41" spans="1:4" s="10" customFormat="1" ht="15" customHeight="1">
      <c r="A41" s="20" t="s">
        <v>2</v>
      </c>
      <c r="B41" s="20" t="s">
        <v>44</v>
      </c>
      <c r="C41" s="20" t="s">
        <v>10</v>
      </c>
      <c r="D41" s="49">
        <v>1000</v>
      </c>
    </row>
    <row r="42" spans="1:4" s="22" customFormat="1" ht="15" customHeight="1">
      <c r="A42" s="20" t="s">
        <v>2</v>
      </c>
      <c r="B42" s="23" t="s">
        <v>45</v>
      </c>
      <c r="C42" s="20" t="s">
        <v>10</v>
      </c>
      <c r="D42" s="51">
        <v>4200</v>
      </c>
    </row>
    <row r="43" spans="1:4" s="22" customFormat="1" ht="15" customHeight="1">
      <c r="A43" s="20" t="s">
        <v>2</v>
      </c>
      <c r="B43" s="20" t="s">
        <v>46</v>
      </c>
      <c r="C43" s="20" t="s">
        <v>10</v>
      </c>
      <c r="D43" s="49">
        <v>1500</v>
      </c>
    </row>
    <row r="44" spans="1:4" s="22" customFormat="1" ht="15" customHeight="1" thickBot="1">
      <c r="A44" s="20" t="s">
        <v>2</v>
      </c>
      <c r="B44" s="20" t="s">
        <v>47</v>
      </c>
      <c r="C44" s="20" t="s">
        <v>10</v>
      </c>
      <c r="D44" s="49">
        <v>6000</v>
      </c>
    </row>
    <row r="45" spans="1:4" s="10" customFormat="1" ht="15" customHeight="1">
      <c r="A45" s="24" t="s">
        <v>0</v>
      </c>
      <c r="B45" s="25" t="s">
        <v>48</v>
      </c>
      <c r="C45" s="25" t="s">
        <v>10</v>
      </c>
      <c r="D45" s="26">
        <v>864</v>
      </c>
    </row>
    <row r="46" spans="1:4" s="10" customFormat="1" ht="15" customHeight="1">
      <c r="A46" s="27" t="s">
        <v>0</v>
      </c>
      <c r="B46" s="28" t="s">
        <v>49</v>
      </c>
      <c r="C46" s="28" t="s">
        <v>10</v>
      </c>
      <c r="D46" s="29">
        <v>454</v>
      </c>
    </row>
    <row r="47" spans="1:4" s="10" customFormat="1" ht="15" customHeight="1">
      <c r="A47" s="27" t="s">
        <v>0</v>
      </c>
      <c r="B47" s="27" t="s">
        <v>50</v>
      </c>
      <c r="C47" s="27" t="s">
        <v>10</v>
      </c>
      <c r="D47" s="30">
        <v>87</v>
      </c>
    </row>
    <row r="48" spans="1:4" s="10" customFormat="1" ht="15" customHeight="1">
      <c r="A48" s="27" t="s">
        <v>0</v>
      </c>
      <c r="B48" s="28" t="s">
        <v>51</v>
      </c>
      <c r="C48" s="28" t="s">
        <v>10</v>
      </c>
      <c r="D48" s="29">
        <f>100+35</f>
        <v>135</v>
      </c>
    </row>
    <row r="49" spans="1:4" s="10" customFormat="1" ht="15" customHeight="1">
      <c r="A49" s="27" t="s">
        <v>0</v>
      </c>
      <c r="B49" s="28" t="s">
        <v>52</v>
      </c>
      <c r="C49" s="28" t="s">
        <v>10</v>
      </c>
      <c r="D49" s="29">
        <v>300</v>
      </c>
    </row>
    <row r="50" spans="1:4" s="10" customFormat="1" ht="15" customHeight="1">
      <c r="A50" s="27" t="s">
        <v>0</v>
      </c>
      <c r="B50" s="28" t="s">
        <v>53</v>
      </c>
      <c r="C50" s="28" t="s">
        <v>10</v>
      </c>
      <c r="D50" s="29">
        <v>190</v>
      </c>
    </row>
    <row r="51" spans="1:4" s="10" customFormat="1" ht="15" customHeight="1">
      <c r="A51" s="27" t="s">
        <v>0</v>
      </c>
      <c r="B51" s="28" t="s">
        <v>54</v>
      </c>
      <c r="C51" s="28" t="s">
        <v>10</v>
      </c>
      <c r="D51" s="29">
        <v>130</v>
      </c>
    </row>
    <row r="52" spans="1:4" s="10" customFormat="1" ht="15" customHeight="1">
      <c r="A52" s="27" t="s">
        <v>0</v>
      </c>
      <c r="B52" s="28" t="s">
        <v>55</v>
      </c>
      <c r="C52" s="28" t="s">
        <v>10</v>
      </c>
      <c r="D52" s="29">
        <v>240</v>
      </c>
    </row>
    <row r="53" spans="1:4" s="10" customFormat="1" ht="15" customHeight="1">
      <c r="A53" s="27" t="s">
        <v>0</v>
      </c>
      <c r="B53" s="28" t="s">
        <v>56</v>
      </c>
      <c r="C53" s="28" t="s">
        <v>10</v>
      </c>
      <c r="D53" s="29">
        <v>300</v>
      </c>
    </row>
    <row r="54" spans="1:4" s="10" customFormat="1" ht="15" customHeight="1">
      <c r="A54" s="27" t="s">
        <v>0</v>
      </c>
      <c r="B54" s="28" t="s">
        <v>57</v>
      </c>
      <c r="C54" s="28" t="s">
        <v>10</v>
      </c>
      <c r="D54" s="29">
        <v>610</v>
      </c>
    </row>
    <row r="55" spans="1:4" s="10" customFormat="1" ht="15" customHeight="1">
      <c r="A55" s="27" t="s">
        <v>0</v>
      </c>
      <c r="B55" s="28" t="s">
        <v>58</v>
      </c>
      <c r="C55" s="28" t="s">
        <v>10</v>
      </c>
      <c r="D55" s="29">
        <v>250</v>
      </c>
    </row>
    <row r="56" spans="1:4" s="10" customFormat="1" ht="15" customHeight="1">
      <c r="A56" s="27" t="s">
        <v>0</v>
      </c>
      <c r="B56" s="28" t="s">
        <v>59</v>
      </c>
      <c r="C56" s="31" t="s">
        <v>10</v>
      </c>
      <c r="D56" s="29">
        <v>270</v>
      </c>
    </row>
    <row r="57" spans="1:4" s="10" customFormat="1" ht="15" customHeight="1">
      <c r="A57" s="27" t="s">
        <v>0</v>
      </c>
      <c r="B57" s="28" t="s">
        <v>60</v>
      </c>
      <c r="C57" s="28" t="s">
        <v>10</v>
      </c>
      <c r="D57" s="29">
        <v>300</v>
      </c>
    </row>
    <row r="58" spans="1:4" s="10" customFormat="1" ht="15" customHeight="1">
      <c r="A58" s="27" t="s">
        <v>0</v>
      </c>
      <c r="B58" s="28" t="s">
        <v>61</v>
      </c>
      <c r="C58" s="28" t="s">
        <v>10</v>
      </c>
      <c r="D58" s="29">
        <v>1856</v>
      </c>
    </row>
    <row r="59" spans="1:4" s="10" customFormat="1" ht="15" customHeight="1">
      <c r="A59" s="27" t="s">
        <v>0</v>
      </c>
      <c r="B59" s="28" t="s">
        <v>62</v>
      </c>
      <c r="C59" s="28" t="s">
        <v>10</v>
      </c>
      <c r="D59" s="29">
        <f>521-35+125</f>
        <v>611</v>
      </c>
    </row>
    <row r="60" spans="1:4" s="10" customFormat="1" ht="15" customHeight="1">
      <c r="A60" s="27" t="s">
        <v>0</v>
      </c>
      <c r="B60" s="27" t="s">
        <v>18</v>
      </c>
      <c r="C60" s="28" t="s">
        <v>10</v>
      </c>
      <c r="D60" s="30">
        <v>187</v>
      </c>
    </row>
    <row r="61" spans="1:4" s="10" customFormat="1" ht="15" customHeight="1">
      <c r="A61" s="27" t="s">
        <v>0</v>
      </c>
      <c r="B61" s="28" t="s">
        <v>18</v>
      </c>
      <c r="C61" s="28" t="s">
        <v>10</v>
      </c>
      <c r="D61" s="29">
        <v>3450</v>
      </c>
    </row>
    <row r="62" spans="1:4" s="10" customFormat="1" ht="15" customHeight="1">
      <c r="A62" s="27" t="s">
        <v>0</v>
      </c>
      <c r="B62" s="28" t="s">
        <v>63</v>
      </c>
      <c r="C62" s="28" t="s">
        <v>10</v>
      </c>
      <c r="D62" s="29">
        <v>215</v>
      </c>
    </row>
    <row r="63" spans="1:4" s="10" customFormat="1" ht="15" customHeight="1">
      <c r="A63" s="27" t="s">
        <v>0</v>
      </c>
      <c r="B63" s="28" t="s">
        <v>64</v>
      </c>
      <c r="C63" s="28" t="s">
        <v>10</v>
      </c>
      <c r="D63" s="29">
        <v>600</v>
      </c>
    </row>
    <row r="64" spans="1:4" s="10" customFormat="1" ht="15" customHeight="1">
      <c r="A64" s="27" t="s">
        <v>0</v>
      </c>
      <c r="B64" s="28" t="s">
        <v>62</v>
      </c>
      <c r="C64" s="28" t="s">
        <v>10</v>
      </c>
      <c r="D64" s="29">
        <f>2597-21-125</f>
        <v>2451</v>
      </c>
    </row>
    <row r="65" spans="1:4" s="10" customFormat="1" ht="15" customHeight="1">
      <c r="A65" s="27" t="s">
        <v>0</v>
      </c>
      <c r="B65" s="28" t="s">
        <v>65</v>
      </c>
      <c r="C65" s="31" t="s">
        <v>10</v>
      </c>
      <c r="D65" s="29">
        <f>450-80</f>
        <v>370</v>
      </c>
    </row>
    <row r="66" spans="1:4" s="10" customFormat="1" ht="15" customHeight="1">
      <c r="A66" s="27" t="s">
        <v>0</v>
      </c>
      <c r="B66" s="28" t="s">
        <v>66</v>
      </c>
      <c r="C66" s="31" t="s">
        <v>10</v>
      </c>
      <c r="D66" s="29">
        <f>100+21</f>
        <v>121</v>
      </c>
    </row>
    <row r="67" spans="1:4" s="10" customFormat="1" ht="15" customHeight="1">
      <c r="A67" s="27" t="s">
        <v>0</v>
      </c>
      <c r="B67" s="28" t="s">
        <v>67</v>
      </c>
      <c r="C67" s="28" t="s">
        <v>10</v>
      </c>
      <c r="D67" s="29">
        <v>40</v>
      </c>
    </row>
    <row r="68" spans="1:4" s="10" customFormat="1" ht="15" customHeight="1">
      <c r="A68" s="27" t="s">
        <v>0</v>
      </c>
      <c r="B68" s="27" t="s">
        <v>68</v>
      </c>
      <c r="C68" s="28" t="s">
        <v>10</v>
      </c>
      <c r="D68" s="30">
        <v>1153</v>
      </c>
    </row>
    <row r="69" spans="1:4" s="10" customFormat="1" ht="15" customHeight="1">
      <c r="A69" s="27" t="s">
        <v>0</v>
      </c>
      <c r="B69" s="27" t="s">
        <v>69</v>
      </c>
      <c r="C69" s="28" t="s">
        <v>10</v>
      </c>
      <c r="D69" s="30">
        <v>540</v>
      </c>
    </row>
    <row r="70" spans="1:4" s="10" customFormat="1" ht="15" customHeight="1">
      <c r="A70" s="27" t="s">
        <v>0</v>
      </c>
      <c r="B70" s="27" t="s">
        <v>70</v>
      </c>
      <c r="C70" s="28" t="s">
        <v>10</v>
      </c>
      <c r="D70" s="30">
        <v>21</v>
      </c>
    </row>
    <row r="71" spans="1:4" s="10" customFormat="1" ht="15" customHeight="1">
      <c r="A71" s="27" t="s">
        <v>0</v>
      </c>
      <c r="B71" s="27" t="s">
        <v>71</v>
      </c>
      <c r="C71" s="28" t="s">
        <v>10</v>
      </c>
      <c r="D71" s="30">
        <v>30</v>
      </c>
    </row>
    <row r="72" spans="1:4" s="10" customFormat="1" ht="15" customHeight="1">
      <c r="A72" s="27" t="s">
        <v>0</v>
      </c>
      <c r="B72" s="27" t="s">
        <v>72</v>
      </c>
      <c r="C72" s="28" t="s">
        <v>10</v>
      </c>
      <c r="D72" s="30">
        <v>155</v>
      </c>
    </row>
    <row r="73" spans="1:4" s="10" customFormat="1" ht="15" customHeight="1">
      <c r="A73" s="27" t="s">
        <v>0</v>
      </c>
      <c r="B73" s="27" t="s">
        <v>73</v>
      </c>
      <c r="C73" s="28" t="s">
        <v>10</v>
      </c>
      <c r="D73" s="30">
        <v>1500</v>
      </c>
    </row>
    <row r="74" spans="1:4" s="10" customFormat="1" ht="15" customHeight="1">
      <c r="A74" s="27" t="s">
        <v>0</v>
      </c>
      <c r="B74" s="27" t="s">
        <v>74</v>
      </c>
      <c r="C74" s="28" t="s">
        <v>10</v>
      </c>
      <c r="D74" s="30">
        <v>40</v>
      </c>
    </row>
    <row r="75" spans="1:4" s="10" customFormat="1" ht="15" customHeight="1">
      <c r="A75" s="27" t="s">
        <v>0</v>
      </c>
      <c r="B75" s="27" t="s">
        <v>75</v>
      </c>
      <c r="C75" s="28" t="s">
        <v>10</v>
      </c>
      <c r="D75" s="30">
        <v>50</v>
      </c>
    </row>
    <row r="76" spans="1:4" s="10" customFormat="1" ht="15" customHeight="1">
      <c r="A76" s="27" t="s">
        <v>0</v>
      </c>
      <c r="B76" s="27" t="s">
        <v>76</v>
      </c>
      <c r="C76" s="31" t="s">
        <v>10</v>
      </c>
      <c r="D76" s="29">
        <v>100</v>
      </c>
    </row>
    <row r="77" spans="1:4" s="10" customFormat="1" ht="15" customHeight="1">
      <c r="A77" s="27" t="s">
        <v>0</v>
      </c>
      <c r="B77" s="27" t="s">
        <v>77</v>
      </c>
      <c r="C77" s="28" t="s">
        <v>10</v>
      </c>
      <c r="D77" s="30">
        <v>270</v>
      </c>
    </row>
    <row r="78" spans="1:4" s="10" customFormat="1" ht="15" customHeight="1">
      <c r="A78" s="27" t="s">
        <v>0</v>
      </c>
      <c r="B78" s="32" t="s">
        <v>78</v>
      </c>
      <c r="C78" s="28" t="s">
        <v>10</v>
      </c>
      <c r="D78" s="30">
        <v>781</v>
      </c>
    </row>
    <row r="79" spans="1:4" s="10" customFormat="1" ht="15" customHeight="1">
      <c r="A79" s="27" t="s">
        <v>0</v>
      </c>
      <c r="B79" s="32" t="s">
        <v>78</v>
      </c>
      <c r="C79" s="28" t="s">
        <v>10</v>
      </c>
      <c r="D79" s="30">
        <v>934</v>
      </c>
    </row>
    <row r="80" spans="1:4" s="10" customFormat="1" ht="15" customHeight="1">
      <c r="A80" s="27" t="s">
        <v>0</v>
      </c>
      <c r="B80" s="32" t="s">
        <v>78</v>
      </c>
      <c r="C80" s="28" t="s">
        <v>10</v>
      </c>
      <c r="D80" s="30">
        <v>238</v>
      </c>
    </row>
    <row r="81" spans="1:10" s="10" customFormat="1" ht="15" customHeight="1">
      <c r="A81" s="27" t="s">
        <v>0</v>
      </c>
      <c r="B81" s="27" t="s">
        <v>79</v>
      </c>
      <c r="C81" s="33" t="s">
        <v>10</v>
      </c>
      <c r="D81" s="30">
        <v>80</v>
      </c>
    </row>
    <row r="82" spans="1:10" s="10" customFormat="1" ht="15" customHeight="1">
      <c r="A82" s="27" t="s">
        <v>0</v>
      </c>
      <c r="B82" s="27" t="s">
        <v>80</v>
      </c>
      <c r="C82" s="34" t="s">
        <v>10</v>
      </c>
      <c r="D82" s="30">
        <v>2000</v>
      </c>
    </row>
    <row r="83" spans="1:10" s="22" customFormat="1" ht="15" customHeight="1">
      <c r="A83" s="35" t="s">
        <v>81</v>
      </c>
      <c r="B83" s="15" t="s">
        <v>82</v>
      </c>
      <c r="C83" s="45" t="s">
        <v>10</v>
      </c>
      <c r="D83" s="52">
        <v>124</v>
      </c>
    </row>
    <row r="84" spans="1:10" s="10" customFormat="1" ht="15" customHeight="1">
      <c r="A84" s="36" t="s">
        <v>81</v>
      </c>
      <c r="B84" s="37" t="s">
        <v>83</v>
      </c>
      <c r="C84" s="46" t="s">
        <v>10</v>
      </c>
      <c r="D84" s="53">
        <v>233</v>
      </c>
    </row>
    <row r="85" spans="1:10" s="10" customFormat="1" ht="15" customHeight="1">
      <c r="A85" s="1"/>
      <c r="B85" s="1"/>
      <c r="C85" s="1"/>
      <c r="D85" s="1"/>
    </row>
    <row r="86" spans="1:10" s="10" customFormat="1" ht="15" customHeight="1">
      <c r="A86" s="1"/>
      <c r="B86" s="1"/>
      <c r="C86" s="1"/>
      <c r="D86" s="1"/>
    </row>
    <row r="87" spans="1:10" s="10" customFormat="1" ht="15" customHeight="1">
      <c r="A87" s="1"/>
      <c r="B87" s="1"/>
      <c r="C87" s="1"/>
      <c r="D87" s="1"/>
    </row>
    <row r="88" spans="1:10" ht="15" customHeight="1">
      <c r="B88" s="39"/>
      <c r="D88" s="40"/>
      <c r="F88" s="38"/>
      <c r="J88" s="5"/>
    </row>
    <row r="89" spans="1:10" ht="15" customHeight="1">
      <c r="B89" s="39"/>
      <c r="D89" s="40"/>
      <c r="E89" s="2"/>
      <c r="F89" s="2"/>
      <c r="G89" s="2"/>
      <c r="H89" s="2"/>
      <c r="J89" s="5"/>
    </row>
    <row r="90" spans="1:10" ht="15" customHeight="1">
      <c r="B90" s="39"/>
      <c r="D90" s="40"/>
      <c r="E90" s="2"/>
      <c r="F90" s="2"/>
      <c r="G90" s="2"/>
      <c r="H90" s="2"/>
      <c r="J90" s="5"/>
    </row>
    <row r="91" spans="1:10" ht="15" customHeight="1">
      <c r="B91" s="39"/>
      <c r="D91" s="40"/>
    </row>
    <row r="92" spans="1:10" ht="15" customHeight="1">
      <c r="B92" s="39"/>
      <c r="D92" s="40"/>
      <c r="G92" s="41"/>
      <c r="H92" s="41"/>
    </row>
    <row r="93" spans="1:10" ht="15" customHeight="1">
      <c r="B93" s="39"/>
      <c r="D93" s="40"/>
    </row>
    <row r="94" spans="1:10" ht="15" customHeight="1">
      <c r="B94" s="39"/>
      <c r="D94" s="39"/>
    </row>
    <row r="95" spans="1:10" ht="15" customHeight="1">
      <c r="A95" s="42"/>
      <c r="B95" s="39"/>
      <c r="C95" s="42"/>
      <c r="D95" s="39"/>
    </row>
    <row r="96" spans="1:10" ht="15" customHeight="1">
      <c r="A96" s="42"/>
      <c r="B96" s="39"/>
      <c r="C96" s="42"/>
      <c r="D96" s="39"/>
    </row>
    <row r="98" spans="1:6" ht="15" customHeight="1">
      <c r="F98" s="43"/>
    </row>
    <row r="99" spans="1:6" ht="15" customHeight="1">
      <c r="F99" s="43"/>
    </row>
    <row r="102" spans="1:6" ht="15" customHeight="1">
      <c r="A102" s="5"/>
      <c r="B102" s="5"/>
      <c r="C102" s="5"/>
      <c r="D102" s="5"/>
    </row>
    <row r="103" spans="1:6" ht="15" customHeight="1">
      <c r="A103" s="5"/>
      <c r="B103" s="5"/>
      <c r="C103" s="5"/>
      <c r="D103" s="5"/>
    </row>
    <row r="104" spans="1:6" ht="15" customHeight="1">
      <c r="A104" s="5"/>
      <c r="B104" s="5"/>
      <c r="C104" s="5"/>
      <c r="D104" s="5"/>
    </row>
    <row r="105" spans="1:6" ht="15" customHeight="1">
      <c r="A105" s="5"/>
      <c r="B105" s="5"/>
      <c r="C105" s="5"/>
      <c r="D105" s="5"/>
      <c r="E105" s="42"/>
      <c r="F105" s="44"/>
    </row>
    <row r="106" spans="1:6" ht="15" customHeight="1">
      <c r="E106" s="42"/>
      <c r="F106" s="44"/>
    </row>
    <row r="107" spans="1:6" ht="15" customHeight="1">
      <c r="E107" s="42"/>
      <c r="F107" s="44"/>
    </row>
    <row r="108" spans="1:6" ht="15" customHeight="1">
      <c r="E108" s="42"/>
      <c r="F108" s="44"/>
    </row>
  </sheetData>
  <autoFilter ref="A4:D84" xr:uid="{00000000-0009-0000-0000-000000000000}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'\\nottss2.xnottingham-pct.nhs.uk\pct\N&amp;N CCG\ICS\Assurance\Capital\[System capital database for LTP - MASTER V24 - M5.xlsx]Field Desc &amp; Drop Downs'!#REF!</xm:f>
          </x14:formula1>
          <xm:sqref>B32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Company>Nottinghamshire Health Informatics Service (NHIS)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Pratt</dc:creator>
  <cp:lastModifiedBy>Alison Fletcher1</cp:lastModifiedBy>
  <dcterms:created xsi:type="dcterms:W3CDTF">2020-10-05T17:34:38Z</dcterms:created>
  <dcterms:modified xsi:type="dcterms:W3CDTF">2020-10-07T09:17:21Z</dcterms:modified>
</cp:coreProperties>
</file>