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216\Desktop\"/>
    </mc:Choice>
  </mc:AlternateContent>
  <xr:revisionPtr revIDLastSave="0" documentId="13_ncr:1_{C11FBFAE-48B7-4536-809A-1FEA619DF441}" xr6:coauthVersionLast="41" xr6:coauthVersionMax="41" xr10:uidLastSave="{00000000-0000-0000-0000-000000000000}"/>
  <bookViews>
    <workbookView xWindow="-876" yWindow="9108" windowWidth="16608" windowHeight="8856" activeTab="3" xr2:uid="{CC8DC225-DC8A-4DEE-A181-1F69B34B76BD}"/>
  </bookViews>
  <sheets>
    <sheet name="Bidder 1" sheetId="4" r:id="rId1"/>
    <sheet name="Bidder 2" sheetId="1" r:id="rId2"/>
    <sheet name="Bidder 3" sheetId="2" r:id="rId3"/>
    <sheet name="Bidder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5" l="1"/>
  <c r="S18" i="5"/>
  <c r="S16" i="5"/>
  <c r="S14" i="5"/>
  <c r="S13" i="5"/>
  <c r="S12" i="5"/>
  <c r="S10" i="5"/>
  <c r="S8" i="5"/>
  <c r="S7" i="5"/>
  <c r="S19" i="2"/>
  <c r="S18" i="2"/>
  <c r="S16" i="2"/>
  <c r="S14" i="2"/>
  <c r="S13" i="2"/>
  <c r="S12" i="2"/>
  <c r="S10" i="2"/>
  <c r="S8" i="2"/>
  <c r="S7" i="2"/>
  <c r="S19" i="1"/>
  <c r="S18" i="1"/>
  <c r="S16" i="1"/>
  <c r="S14" i="1"/>
  <c r="S13" i="1"/>
  <c r="S12" i="1"/>
  <c r="S10" i="1"/>
  <c r="S8" i="1"/>
  <c r="S7" i="1"/>
  <c r="S19" i="4"/>
  <c r="S18" i="4"/>
  <c r="S16" i="4"/>
  <c r="S14" i="4"/>
  <c r="S13" i="4"/>
  <c r="S12" i="4"/>
  <c r="S10" i="4"/>
  <c r="S8" i="4"/>
  <c r="S7" i="4"/>
  <c r="S20" i="5" l="1"/>
  <c r="T20" i="5" s="1"/>
  <c r="S20" i="2"/>
  <c r="T20" i="2" s="1"/>
  <c r="S20" i="1"/>
  <c r="T20" i="1" s="1"/>
  <c r="S20" i="4"/>
  <c r="T20" i="4" s="1"/>
</calcChain>
</file>

<file path=xl/sharedStrings.xml><?xml version="1.0" encoding="utf-8"?>
<sst xmlns="http://schemas.openxmlformats.org/spreadsheetml/2006/main" count="161" uniqueCount="42">
  <si>
    <t>QUALITY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</si>
  <si>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Bid Compliance</t>
    </r>
  </si>
  <si>
    <t>Not Scored</t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</si>
  <si>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Implementation</t>
    </r>
  </si>
  <si>
    <r>
      <t>2.1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Mobilisation and Transition</t>
    </r>
  </si>
  <si>
    <r>
      <t>2.2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Engagement Plan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</si>
  <si>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Workforce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</si>
  <si>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Service Delivery</t>
    </r>
  </si>
  <si>
    <t>3 out of 5</t>
  </si>
  <si>
    <r>
      <t>4.1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Delivering the Service Model</t>
    </r>
  </si>
  <si>
    <r>
      <t>4.2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Community Assets and Social Value</t>
    </r>
  </si>
  <si>
    <r>
      <t>4.3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Equity and Access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</si>
  <si>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Governance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</si>
  <si>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Delivery Scenario</t>
    </r>
  </si>
  <si>
    <r>
      <t>6.1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Partnerships</t>
    </r>
  </si>
  <si>
    <t>Total</t>
  </si>
  <si>
    <r>
      <t>6.2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Working in Disadvantaged Communities</t>
    </r>
  </si>
  <si>
    <t>Question Marks</t>
  </si>
  <si>
    <t>Section Marks</t>
  </si>
  <si>
    <t>Minimum Threshold</t>
  </si>
  <si>
    <t>Evaluators</t>
  </si>
  <si>
    <t>80% Quality</t>
  </si>
  <si>
    <t>3.1 Workforce</t>
  </si>
  <si>
    <t>5.1 Strong Governance</t>
  </si>
  <si>
    <t>Integrated Wellbeing Service ISFT</t>
  </si>
  <si>
    <t>ISFT Moderated Score</t>
  </si>
  <si>
    <t>Bidder 2</t>
  </si>
  <si>
    <t>Bidder 3</t>
  </si>
  <si>
    <t>Bidder 4</t>
  </si>
  <si>
    <t>Bidder 1</t>
  </si>
  <si>
    <t>Evaluator 1</t>
  </si>
  <si>
    <t>Evaluator 2</t>
  </si>
  <si>
    <t>Evaluator 3</t>
  </si>
  <si>
    <t>Evaluator 4</t>
  </si>
  <si>
    <t>Evaluator 5</t>
  </si>
  <si>
    <t>Evaluator 6</t>
  </si>
  <si>
    <t>Evaluator 7</t>
  </si>
  <si>
    <t>Evaluator 8</t>
  </si>
  <si>
    <t>Evaluator 9</t>
  </si>
  <si>
    <t>Evaluator 10</t>
  </si>
  <si>
    <t>Evaluator 11</t>
  </si>
  <si>
    <t>Evaluator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</si>
</sst>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6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5"/>
    </xf>
    <xf numFmtId="0" fontId="3" fillId="0" borderId="3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9" fontId="0" fillId="0" borderId="1" xfId="0" applyNumberFormat="1" applyBorder="1"/>
    <xf numFmtId="10" fontId="0" fillId="0" borderId="1" xfId="0" applyNumberFormat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9" fontId="0" fillId="4" borderId="1" xfId="0" applyNumberFormat="1" applyFill="1" applyBorder="1"/>
    <xf numFmtId="0" fontId="3" fillId="3" borderId="3" xfId="0" applyFont="1" applyFill="1" applyBorder="1" applyAlignment="1">
      <alignment horizontal="justify" vertical="center"/>
    </xf>
    <xf numFmtId="9" fontId="3" fillId="3" borderId="3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/>
    <xf numFmtId="0" fontId="0" fillId="0" borderId="0" xfId="0" applyAlignment="1">
      <alignment horizontal="center" vertical="center"/>
    </xf>
    <xf numFmtId="9" fontId="3" fillId="4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1" xfId="0" applyFont="1" applyBorder="1"/>
    <xf numFmtId="0" fontId="3" fillId="5" borderId="3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5" borderId="1" xfId="0" applyFill="1" applyBorder="1"/>
    <xf numFmtId="9" fontId="3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9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F7D6-06EE-4E46-95F2-ADDD85B9BD06}">
  <dimension ref="A1:T20"/>
  <sheetViews>
    <sheetView zoomScale="86" zoomScaleNormal="86" workbookViewId="0">
      <pane xSplit="1" ySplit="3" topLeftCell="K13" activePane="bottomRight" state="frozen"/>
      <selection pane="topRight" activeCell="B1" sqref="B1"/>
      <selection pane="bottomLeft" activeCell="A4" sqref="A4"/>
      <selection pane="bottomRight" activeCell="N10" sqref="N10"/>
    </sheetView>
  </sheetViews>
  <sheetFormatPr defaultRowHeight="14.4" x14ac:dyDescent="0.3"/>
  <cols>
    <col min="1" max="1" width="42.109375" customWidth="1"/>
    <col min="2" max="2" width="14" customWidth="1"/>
    <col min="3" max="3" width="12.44140625" customWidth="1"/>
    <col min="4" max="4" width="13.44140625" customWidth="1"/>
    <col min="5" max="16" width="14.77734375" customWidth="1"/>
    <col min="17" max="17" width="10.6640625" style="25" customWidth="1"/>
  </cols>
  <sheetData>
    <row r="1" spans="1:20" ht="21" x14ac:dyDescent="0.3">
      <c r="A1" s="9" t="s">
        <v>24</v>
      </c>
      <c r="D1" s="25"/>
    </row>
    <row r="2" spans="1:20" ht="21.6" thickBot="1" x14ac:dyDescent="0.35">
      <c r="A2" s="9"/>
      <c r="D2" s="25"/>
      <c r="E2" s="46" t="s">
        <v>20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0" ht="43.8" thickBot="1" x14ac:dyDescent="0.35">
      <c r="A3" s="29" t="s">
        <v>29</v>
      </c>
      <c r="B3" s="19" t="s">
        <v>17</v>
      </c>
      <c r="C3" s="2" t="s">
        <v>18</v>
      </c>
      <c r="D3" s="2" t="s">
        <v>19</v>
      </c>
      <c r="E3" s="47" t="s">
        <v>30</v>
      </c>
      <c r="F3" s="47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36</v>
      </c>
      <c r="L3" s="47" t="s">
        <v>37</v>
      </c>
      <c r="M3" s="47" t="s">
        <v>38</v>
      </c>
      <c r="N3" s="47" t="s">
        <v>39</v>
      </c>
      <c r="O3" s="47" t="s">
        <v>40</v>
      </c>
      <c r="P3" s="47" t="s">
        <v>41</v>
      </c>
      <c r="Q3" s="44" t="s">
        <v>25</v>
      </c>
      <c r="R3" s="14"/>
      <c r="S3" s="14"/>
      <c r="T3" s="15" t="s">
        <v>21</v>
      </c>
    </row>
    <row r="4" spans="1:20" ht="15" thickBot="1" x14ac:dyDescent="0.35">
      <c r="A4" s="1" t="s">
        <v>0</v>
      </c>
      <c r="B4" s="20"/>
      <c r="C4" s="2">
        <v>0.8</v>
      </c>
      <c r="D4" s="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3"/>
      <c r="R4" s="14"/>
      <c r="S4" s="14"/>
      <c r="T4" s="14"/>
    </row>
    <row r="5" spans="1:20" ht="15" thickBot="1" x14ac:dyDescent="0.35">
      <c r="A5" s="30" t="s">
        <v>1</v>
      </c>
      <c r="B5" s="31" t="s">
        <v>2</v>
      </c>
      <c r="C5" s="32"/>
      <c r="D5" s="3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34"/>
      <c r="S5" s="34"/>
      <c r="T5" s="34"/>
    </row>
    <row r="6" spans="1:20" ht="15" thickBot="1" x14ac:dyDescent="0.35">
      <c r="A6" s="30" t="s">
        <v>3</v>
      </c>
      <c r="B6" s="34"/>
      <c r="C6" s="35">
        <v>0.2</v>
      </c>
      <c r="D6" s="3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2"/>
      <c r="R6" s="34"/>
      <c r="S6" s="34"/>
      <c r="T6" s="34"/>
    </row>
    <row r="7" spans="1:20" ht="15" thickBot="1" x14ac:dyDescent="0.35">
      <c r="A7" s="4" t="s">
        <v>4</v>
      </c>
      <c r="B7" s="7">
        <v>0.5</v>
      </c>
      <c r="C7" s="5"/>
      <c r="D7" s="27"/>
      <c r="E7" s="38">
        <v>5</v>
      </c>
      <c r="F7" s="38">
        <v>4</v>
      </c>
      <c r="G7" s="41"/>
      <c r="H7" s="41"/>
      <c r="I7" s="39">
        <v>4</v>
      </c>
      <c r="J7" s="39">
        <v>4</v>
      </c>
      <c r="K7" s="41"/>
      <c r="L7" s="41"/>
      <c r="M7" s="41"/>
      <c r="N7" s="41"/>
      <c r="O7" s="41"/>
      <c r="P7" s="39">
        <v>4</v>
      </c>
      <c r="Q7" s="43">
        <v>4</v>
      </c>
      <c r="R7" s="16">
        <v>0.1</v>
      </c>
      <c r="S7" s="14">
        <f>Q7*2</f>
        <v>8</v>
      </c>
      <c r="T7" s="14"/>
    </row>
    <row r="8" spans="1:20" ht="15" thickBot="1" x14ac:dyDescent="0.35">
      <c r="A8" s="4" t="s">
        <v>5</v>
      </c>
      <c r="B8" s="7">
        <v>0.5</v>
      </c>
      <c r="C8" s="5"/>
      <c r="D8" s="27"/>
      <c r="E8" s="38">
        <v>5</v>
      </c>
      <c r="F8" s="38">
        <v>5</v>
      </c>
      <c r="G8" s="41"/>
      <c r="H8" s="41"/>
      <c r="I8" s="39">
        <v>3</v>
      </c>
      <c r="J8" s="39">
        <v>5</v>
      </c>
      <c r="K8" s="41"/>
      <c r="L8" s="41"/>
      <c r="M8" s="41"/>
      <c r="N8" s="41"/>
      <c r="O8" s="41"/>
      <c r="P8" s="39">
        <v>4</v>
      </c>
      <c r="Q8" s="43">
        <v>5</v>
      </c>
      <c r="R8" s="16">
        <v>0.1</v>
      </c>
      <c r="S8" s="14">
        <f>Q8*2</f>
        <v>10</v>
      </c>
      <c r="T8" s="14"/>
    </row>
    <row r="9" spans="1:20" ht="15" thickBot="1" x14ac:dyDescent="0.35">
      <c r="A9" s="30" t="s">
        <v>6</v>
      </c>
      <c r="B9" s="34"/>
      <c r="C9" s="35">
        <v>0.1</v>
      </c>
      <c r="D9" s="3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37"/>
      <c r="S9" s="34"/>
      <c r="T9" s="34"/>
    </row>
    <row r="10" spans="1:20" ht="15" thickBot="1" x14ac:dyDescent="0.35">
      <c r="A10" s="4" t="s">
        <v>22</v>
      </c>
      <c r="B10" s="7">
        <v>1</v>
      </c>
      <c r="C10" s="6"/>
      <c r="D10" s="28"/>
      <c r="E10" s="45">
        <v>4</v>
      </c>
      <c r="F10" s="41"/>
      <c r="G10" s="41"/>
      <c r="H10" s="41"/>
      <c r="I10" s="39">
        <v>5</v>
      </c>
      <c r="J10" s="39">
        <v>4</v>
      </c>
      <c r="K10" s="41"/>
      <c r="L10" s="41"/>
      <c r="M10" s="41"/>
      <c r="N10" s="39">
        <v>3</v>
      </c>
      <c r="O10" s="39">
        <v>4</v>
      </c>
      <c r="P10" s="41"/>
      <c r="Q10" s="43">
        <v>4</v>
      </c>
      <c r="R10" s="16">
        <v>0.1</v>
      </c>
      <c r="S10" s="14">
        <f>Q10*2</f>
        <v>8</v>
      </c>
      <c r="T10" s="14"/>
    </row>
    <row r="11" spans="1:20" ht="15" thickBot="1" x14ac:dyDescent="0.35">
      <c r="A11" s="30" t="s">
        <v>7</v>
      </c>
      <c r="B11" s="34"/>
      <c r="C11" s="35">
        <v>0.3</v>
      </c>
      <c r="D11" s="3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2"/>
      <c r="R11" s="34"/>
      <c r="S11" s="34"/>
      <c r="T11" s="34"/>
    </row>
    <row r="12" spans="1:20" ht="15" thickBot="1" x14ac:dyDescent="0.35">
      <c r="A12" s="4" t="s">
        <v>9</v>
      </c>
      <c r="B12" s="7">
        <v>0.7</v>
      </c>
      <c r="C12" s="5"/>
      <c r="D12" s="27" t="s">
        <v>8</v>
      </c>
      <c r="E12" s="45">
        <v>5</v>
      </c>
      <c r="F12" s="41"/>
      <c r="G12" s="41"/>
      <c r="H12" s="39">
        <v>4</v>
      </c>
      <c r="I12" s="39">
        <v>4</v>
      </c>
      <c r="J12" s="39">
        <v>4</v>
      </c>
      <c r="K12" s="41"/>
      <c r="L12" s="41"/>
      <c r="M12" s="41"/>
      <c r="N12" s="41"/>
      <c r="O12" s="39">
        <v>4</v>
      </c>
      <c r="P12" s="39">
        <v>4</v>
      </c>
      <c r="Q12" s="43">
        <v>4</v>
      </c>
      <c r="R12" s="16">
        <v>0.21</v>
      </c>
      <c r="S12" s="14">
        <f>Q12*20*21/100</f>
        <v>16.8</v>
      </c>
      <c r="T12" s="14"/>
    </row>
    <row r="13" spans="1:20" ht="15" thickBot="1" x14ac:dyDescent="0.35">
      <c r="A13" s="4" t="s">
        <v>10</v>
      </c>
      <c r="B13" s="7">
        <v>0.15</v>
      </c>
      <c r="C13" s="5"/>
      <c r="D13" s="27"/>
      <c r="E13" s="45">
        <v>5</v>
      </c>
      <c r="F13" s="41"/>
      <c r="G13" s="41"/>
      <c r="H13" s="39">
        <v>5</v>
      </c>
      <c r="I13" s="39">
        <v>5</v>
      </c>
      <c r="J13" s="39">
        <v>4</v>
      </c>
      <c r="K13" s="41"/>
      <c r="L13" s="41"/>
      <c r="M13" s="41"/>
      <c r="N13" s="41"/>
      <c r="O13" s="39">
        <v>4</v>
      </c>
      <c r="P13" s="39">
        <v>4</v>
      </c>
      <c r="Q13" s="43">
        <v>5</v>
      </c>
      <c r="R13" s="17">
        <v>4.4999999999999998E-2</v>
      </c>
      <c r="S13" s="14">
        <f>Q13*20*4.5/100</f>
        <v>4.5</v>
      </c>
      <c r="T13" s="14"/>
    </row>
    <row r="14" spans="1:20" ht="15" thickBot="1" x14ac:dyDescent="0.35">
      <c r="A14" s="4" t="s">
        <v>11</v>
      </c>
      <c r="B14" s="7">
        <v>0.15</v>
      </c>
      <c r="C14" s="5"/>
      <c r="D14" s="27"/>
      <c r="E14" s="45">
        <v>5</v>
      </c>
      <c r="F14" s="41"/>
      <c r="G14" s="41"/>
      <c r="H14" s="39">
        <v>3</v>
      </c>
      <c r="I14" s="39">
        <v>4</v>
      </c>
      <c r="J14" s="39">
        <v>3</v>
      </c>
      <c r="K14" s="41"/>
      <c r="L14" s="41"/>
      <c r="M14" s="41"/>
      <c r="N14" s="41"/>
      <c r="O14" s="39">
        <v>3</v>
      </c>
      <c r="P14" s="39">
        <v>4</v>
      </c>
      <c r="Q14" s="43">
        <v>3</v>
      </c>
      <c r="R14" s="17">
        <v>4.4999999999999998E-2</v>
      </c>
      <c r="S14" s="14">
        <f>Q14*20*4.5/100</f>
        <v>2.7</v>
      </c>
      <c r="T14" s="14"/>
    </row>
    <row r="15" spans="1:20" ht="15" thickBot="1" x14ac:dyDescent="0.35">
      <c r="A15" s="30" t="s">
        <v>12</v>
      </c>
      <c r="B15" s="34"/>
      <c r="C15" s="35">
        <v>0.2</v>
      </c>
      <c r="D15" s="3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37"/>
      <c r="S15" s="34"/>
      <c r="T15" s="34"/>
    </row>
    <row r="16" spans="1:20" ht="15" thickBot="1" x14ac:dyDescent="0.35">
      <c r="A16" s="22" t="s">
        <v>23</v>
      </c>
      <c r="B16" s="7">
        <v>1</v>
      </c>
      <c r="C16" s="23"/>
      <c r="D16" s="27" t="s">
        <v>8</v>
      </c>
      <c r="E16" s="41"/>
      <c r="F16" s="39">
        <v>5</v>
      </c>
      <c r="G16" s="39">
        <v>4</v>
      </c>
      <c r="H16" s="41"/>
      <c r="I16" s="39">
        <v>4</v>
      </c>
      <c r="J16" s="39">
        <v>4</v>
      </c>
      <c r="K16" s="41"/>
      <c r="L16" s="41"/>
      <c r="M16" s="41"/>
      <c r="N16" s="41"/>
      <c r="O16" s="41"/>
      <c r="P16" s="39">
        <v>4</v>
      </c>
      <c r="Q16" s="43">
        <v>5</v>
      </c>
      <c r="R16" s="24">
        <v>0.2</v>
      </c>
      <c r="S16" s="14">
        <f>Q16*4</f>
        <v>20</v>
      </c>
      <c r="T16" s="18"/>
    </row>
    <row r="17" spans="1:20" ht="15" thickBot="1" x14ac:dyDescent="0.35">
      <c r="A17" s="30" t="s">
        <v>13</v>
      </c>
      <c r="B17" s="34"/>
      <c r="C17" s="35">
        <v>0.2</v>
      </c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37"/>
      <c r="S17" s="34"/>
      <c r="T17" s="34"/>
    </row>
    <row r="18" spans="1:20" ht="15" thickBot="1" x14ac:dyDescent="0.35">
      <c r="A18" s="4" t="s">
        <v>14</v>
      </c>
      <c r="B18" s="7">
        <v>0.5</v>
      </c>
      <c r="C18" s="5"/>
      <c r="D18" s="27"/>
      <c r="E18" s="41"/>
      <c r="F18" s="41"/>
      <c r="G18" s="41"/>
      <c r="H18" s="41"/>
      <c r="I18" s="39">
        <v>4</v>
      </c>
      <c r="J18" s="39">
        <v>4</v>
      </c>
      <c r="K18" s="45">
        <v>3</v>
      </c>
      <c r="L18" s="39">
        <v>2</v>
      </c>
      <c r="M18" s="39">
        <v>4</v>
      </c>
      <c r="N18" s="41"/>
      <c r="O18" s="41"/>
      <c r="P18" s="41"/>
      <c r="Q18" s="43">
        <v>4</v>
      </c>
      <c r="R18" s="16">
        <v>0.1</v>
      </c>
      <c r="S18" s="14">
        <f t="shared" ref="S18:S19" si="0">Q18*2</f>
        <v>8</v>
      </c>
      <c r="T18" s="14"/>
    </row>
    <row r="19" spans="1:20" ht="15" thickBot="1" x14ac:dyDescent="0.35">
      <c r="A19" s="13" t="s">
        <v>16</v>
      </c>
      <c r="B19" s="10">
        <v>0.5</v>
      </c>
      <c r="C19" s="11"/>
      <c r="D19" s="27"/>
      <c r="E19" s="41"/>
      <c r="F19" s="41"/>
      <c r="G19" s="41"/>
      <c r="H19" s="41"/>
      <c r="I19" s="39">
        <v>5</v>
      </c>
      <c r="J19" s="39">
        <v>3</v>
      </c>
      <c r="K19" s="39">
        <v>4</v>
      </c>
      <c r="L19" s="39">
        <v>2</v>
      </c>
      <c r="M19" s="39">
        <v>4</v>
      </c>
      <c r="N19" s="41"/>
      <c r="O19" s="41"/>
      <c r="P19" s="41"/>
      <c r="Q19" s="43">
        <v>4</v>
      </c>
      <c r="R19" s="16">
        <v>0.1</v>
      </c>
      <c r="S19" s="14">
        <f t="shared" si="0"/>
        <v>8</v>
      </c>
      <c r="T19" s="14"/>
    </row>
    <row r="20" spans="1:20" ht="15" thickBot="1" x14ac:dyDescent="0.35">
      <c r="A20" s="12" t="s">
        <v>15</v>
      </c>
      <c r="B20" s="8"/>
      <c r="C20" s="26">
        <v>1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1">
        <v>1</v>
      </c>
      <c r="S20" s="20">
        <f>SUM(S7:S19)</f>
        <v>86</v>
      </c>
      <c r="T20" s="20">
        <f>S20*0.8</f>
        <v>68.8</v>
      </c>
    </row>
  </sheetData>
  <sheetProtection algorithmName="SHA-512" hashValue="cwaKMzIkDySYt0caggpdgC2Rbj2F52jFG06tfwl4eNX2UGTAIZO1Xv9CoqN0v0A6YEo6gMttNCAvAfAiq8a4BQ==" saltValue="rzcksbOR5Ioa0qAUB/x5EQ==" spinCount="100000" sheet="1" objects="1" scenarios="1"/>
  <mergeCells count="1">
    <mergeCell ref="E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1E85-198E-4425-97E0-1A4BC55E6125}">
  <dimension ref="A1:T20"/>
  <sheetViews>
    <sheetView topLeftCell="H13" zoomScale="85" zoomScaleNormal="85" workbookViewId="0">
      <selection activeCell="P26" sqref="P26"/>
    </sheetView>
  </sheetViews>
  <sheetFormatPr defaultRowHeight="14.4" x14ac:dyDescent="0.3"/>
  <cols>
    <col min="1" max="1" width="42.109375" customWidth="1"/>
    <col min="2" max="2" width="14" customWidth="1"/>
    <col min="3" max="3" width="12.44140625" customWidth="1"/>
    <col min="4" max="4" width="19.21875" customWidth="1"/>
    <col min="5" max="16" width="14.77734375" customWidth="1"/>
    <col min="17" max="17" width="11.109375" style="25" customWidth="1"/>
  </cols>
  <sheetData>
    <row r="1" spans="1:20" ht="21" x14ac:dyDescent="0.3">
      <c r="A1" s="9" t="s">
        <v>24</v>
      </c>
      <c r="D1" s="25"/>
    </row>
    <row r="2" spans="1:20" ht="21.6" thickBot="1" x14ac:dyDescent="0.35">
      <c r="A2" s="9"/>
      <c r="D2" s="25"/>
      <c r="E2" s="46" t="s">
        <v>20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0" ht="43.8" thickBot="1" x14ac:dyDescent="0.35">
      <c r="A3" s="29" t="s">
        <v>26</v>
      </c>
      <c r="B3" s="19" t="s">
        <v>17</v>
      </c>
      <c r="C3" s="2" t="s">
        <v>18</v>
      </c>
      <c r="D3" s="2" t="s">
        <v>19</v>
      </c>
      <c r="E3" s="47" t="s">
        <v>30</v>
      </c>
      <c r="F3" s="47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36</v>
      </c>
      <c r="L3" s="47" t="s">
        <v>37</v>
      </c>
      <c r="M3" s="47" t="s">
        <v>38</v>
      </c>
      <c r="N3" s="47" t="s">
        <v>39</v>
      </c>
      <c r="O3" s="47" t="s">
        <v>40</v>
      </c>
      <c r="P3" s="47" t="s">
        <v>41</v>
      </c>
      <c r="Q3" s="44" t="s">
        <v>25</v>
      </c>
      <c r="R3" s="14"/>
      <c r="S3" s="14"/>
      <c r="T3" s="15" t="s">
        <v>21</v>
      </c>
    </row>
    <row r="4" spans="1:20" ht="15" thickBot="1" x14ac:dyDescent="0.35">
      <c r="A4" s="1" t="s">
        <v>0</v>
      </c>
      <c r="B4" s="20"/>
      <c r="C4" s="2">
        <v>0.8</v>
      </c>
      <c r="D4" s="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3"/>
      <c r="R4" s="14"/>
      <c r="S4" s="14"/>
      <c r="T4" s="14"/>
    </row>
    <row r="5" spans="1:20" ht="15" thickBot="1" x14ac:dyDescent="0.35">
      <c r="A5" s="30" t="s">
        <v>1</v>
      </c>
      <c r="B5" s="31" t="s">
        <v>2</v>
      </c>
      <c r="C5" s="32"/>
      <c r="D5" s="3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34"/>
      <c r="S5" s="34"/>
      <c r="T5" s="34"/>
    </row>
    <row r="6" spans="1:20" ht="15" thickBot="1" x14ac:dyDescent="0.35">
      <c r="A6" s="30" t="s">
        <v>3</v>
      </c>
      <c r="B6" s="34"/>
      <c r="C6" s="35">
        <v>0.2</v>
      </c>
      <c r="D6" s="3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2"/>
      <c r="R6" s="34"/>
      <c r="S6" s="34"/>
      <c r="T6" s="34"/>
    </row>
    <row r="7" spans="1:20" ht="15" thickBot="1" x14ac:dyDescent="0.35">
      <c r="A7" s="4" t="s">
        <v>4</v>
      </c>
      <c r="B7" s="7">
        <v>0.5</v>
      </c>
      <c r="C7" s="5"/>
      <c r="D7" s="27"/>
      <c r="E7" s="39">
        <v>4</v>
      </c>
      <c r="F7" s="39">
        <v>4</v>
      </c>
      <c r="G7" s="41"/>
      <c r="H7" s="41"/>
      <c r="I7" s="39">
        <v>3</v>
      </c>
      <c r="J7" s="39">
        <v>3</v>
      </c>
      <c r="K7" s="41"/>
      <c r="L7" s="41"/>
      <c r="M7" s="41"/>
      <c r="N7" s="41"/>
      <c r="O7" s="41"/>
      <c r="P7" s="39">
        <v>3</v>
      </c>
      <c r="Q7" s="43">
        <v>3</v>
      </c>
      <c r="R7" s="16">
        <v>0.1</v>
      </c>
      <c r="S7" s="14">
        <f>Q7*2</f>
        <v>6</v>
      </c>
      <c r="T7" s="14"/>
    </row>
    <row r="8" spans="1:20" ht="15" thickBot="1" x14ac:dyDescent="0.35">
      <c r="A8" s="4" t="s">
        <v>5</v>
      </c>
      <c r="B8" s="7">
        <v>0.5</v>
      </c>
      <c r="C8" s="5"/>
      <c r="D8" s="27"/>
      <c r="E8" s="39">
        <v>4</v>
      </c>
      <c r="F8" s="39">
        <v>4</v>
      </c>
      <c r="G8" s="41"/>
      <c r="H8" s="41"/>
      <c r="I8" s="39">
        <v>3</v>
      </c>
      <c r="J8" s="39">
        <v>3</v>
      </c>
      <c r="K8" s="41"/>
      <c r="L8" s="41"/>
      <c r="M8" s="41"/>
      <c r="N8" s="41"/>
      <c r="O8" s="41"/>
      <c r="P8" s="39">
        <v>3</v>
      </c>
      <c r="Q8" s="43">
        <v>4</v>
      </c>
      <c r="R8" s="16">
        <v>0.1</v>
      </c>
      <c r="S8" s="14">
        <f>Q8*2</f>
        <v>8</v>
      </c>
      <c r="T8" s="14"/>
    </row>
    <row r="9" spans="1:20" ht="15" thickBot="1" x14ac:dyDescent="0.35">
      <c r="A9" s="30" t="s">
        <v>6</v>
      </c>
      <c r="B9" s="34"/>
      <c r="C9" s="35">
        <v>0.1</v>
      </c>
      <c r="D9" s="3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37"/>
      <c r="S9" s="34"/>
      <c r="T9" s="34"/>
    </row>
    <row r="10" spans="1:20" ht="15" thickBot="1" x14ac:dyDescent="0.35">
      <c r="A10" s="4" t="s">
        <v>22</v>
      </c>
      <c r="B10" s="7">
        <v>1</v>
      </c>
      <c r="C10" s="6"/>
      <c r="D10" s="28"/>
      <c r="E10" s="39">
        <v>4</v>
      </c>
      <c r="F10" s="41"/>
      <c r="G10" s="41"/>
      <c r="H10" s="41"/>
      <c r="I10" s="39">
        <v>3</v>
      </c>
      <c r="J10" s="39">
        <v>3</v>
      </c>
      <c r="K10" s="41"/>
      <c r="L10" s="41"/>
      <c r="M10" s="41"/>
      <c r="N10" s="39">
        <v>3</v>
      </c>
      <c r="O10" s="39">
        <v>5</v>
      </c>
      <c r="P10" s="41"/>
      <c r="Q10" s="43">
        <v>3</v>
      </c>
      <c r="R10" s="16">
        <v>0.1</v>
      </c>
      <c r="S10" s="14">
        <f>Q10*2</f>
        <v>6</v>
      </c>
      <c r="T10" s="14"/>
    </row>
    <row r="11" spans="1:20" ht="15" thickBot="1" x14ac:dyDescent="0.35">
      <c r="A11" s="30" t="s">
        <v>7</v>
      </c>
      <c r="B11" s="34"/>
      <c r="C11" s="35">
        <v>0.3</v>
      </c>
      <c r="D11" s="3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2"/>
      <c r="R11" s="34"/>
      <c r="S11" s="34"/>
      <c r="T11" s="34"/>
    </row>
    <row r="12" spans="1:20" ht="15" thickBot="1" x14ac:dyDescent="0.35">
      <c r="A12" s="4" t="s">
        <v>9</v>
      </c>
      <c r="B12" s="7">
        <v>0.7</v>
      </c>
      <c r="C12" s="5"/>
      <c r="D12" s="27" t="s">
        <v>8</v>
      </c>
      <c r="E12" s="39">
        <v>3</v>
      </c>
      <c r="F12" s="41"/>
      <c r="G12" s="41"/>
      <c r="H12" s="39">
        <v>3</v>
      </c>
      <c r="I12" s="39">
        <v>4</v>
      </c>
      <c r="J12" s="39">
        <v>3</v>
      </c>
      <c r="K12" s="41"/>
      <c r="L12" s="41"/>
      <c r="M12" s="41"/>
      <c r="N12" s="41"/>
      <c r="O12" s="39">
        <v>4</v>
      </c>
      <c r="P12" s="39">
        <v>3</v>
      </c>
      <c r="Q12" s="43">
        <v>3</v>
      </c>
      <c r="R12" s="16">
        <v>0.21</v>
      </c>
      <c r="S12" s="14">
        <f>Q12*20*21/100</f>
        <v>12.6</v>
      </c>
      <c r="T12" s="14"/>
    </row>
    <row r="13" spans="1:20" ht="15" thickBot="1" x14ac:dyDescent="0.35">
      <c r="A13" s="4" t="s">
        <v>10</v>
      </c>
      <c r="B13" s="7">
        <v>0.15</v>
      </c>
      <c r="C13" s="5"/>
      <c r="D13" s="27"/>
      <c r="E13" s="39">
        <v>4</v>
      </c>
      <c r="F13" s="41"/>
      <c r="G13" s="41"/>
      <c r="H13" s="39">
        <v>3</v>
      </c>
      <c r="I13" s="39">
        <v>4</v>
      </c>
      <c r="J13" s="39">
        <v>3</v>
      </c>
      <c r="K13" s="41"/>
      <c r="L13" s="41"/>
      <c r="M13" s="41"/>
      <c r="N13" s="41"/>
      <c r="O13" s="39">
        <v>4</v>
      </c>
      <c r="P13" s="39">
        <v>3</v>
      </c>
      <c r="Q13" s="43">
        <v>3</v>
      </c>
      <c r="R13" s="17">
        <v>4.4999999999999998E-2</v>
      </c>
      <c r="S13" s="14">
        <f>Q13*20*4.5/100</f>
        <v>2.7</v>
      </c>
      <c r="T13" s="14"/>
    </row>
    <row r="14" spans="1:20" ht="15" thickBot="1" x14ac:dyDescent="0.35">
      <c r="A14" s="4" t="s">
        <v>11</v>
      </c>
      <c r="B14" s="7">
        <v>0.15</v>
      </c>
      <c r="C14" s="5"/>
      <c r="D14" s="27"/>
      <c r="E14" s="39">
        <v>4</v>
      </c>
      <c r="F14" s="41"/>
      <c r="G14" s="41"/>
      <c r="H14" s="39">
        <v>3</v>
      </c>
      <c r="I14" s="39">
        <v>4</v>
      </c>
      <c r="J14" s="39">
        <v>3</v>
      </c>
      <c r="K14" s="41"/>
      <c r="L14" s="41"/>
      <c r="M14" s="41"/>
      <c r="N14" s="41"/>
      <c r="O14" s="39">
        <v>4</v>
      </c>
      <c r="P14" s="39">
        <v>4</v>
      </c>
      <c r="Q14" s="43">
        <v>4</v>
      </c>
      <c r="R14" s="17">
        <v>4.4999999999999998E-2</v>
      </c>
      <c r="S14" s="14">
        <f>Q14*20*4.5/100</f>
        <v>3.6</v>
      </c>
      <c r="T14" s="14"/>
    </row>
    <row r="15" spans="1:20" ht="15" thickBot="1" x14ac:dyDescent="0.35">
      <c r="A15" s="30" t="s">
        <v>12</v>
      </c>
      <c r="B15" s="34"/>
      <c r="C15" s="35">
        <v>0.2</v>
      </c>
      <c r="D15" s="3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37"/>
      <c r="S15" s="34"/>
      <c r="T15" s="34"/>
    </row>
    <row r="16" spans="1:20" ht="15" thickBot="1" x14ac:dyDescent="0.35">
      <c r="A16" s="22" t="s">
        <v>23</v>
      </c>
      <c r="B16" s="7">
        <v>1</v>
      </c>
      <c r="C16" s="23"/>
      <c r="D16" s="27" t="s">
        <v>8</v>
      </c>
      <c r="E16" s="41"/>
      <c r="F16" s="39">
        <v>4</v>
      </c>
      <c r="G16" s="39">
        <v>3</v>
      </c>
      <c r="H16" s="41"/>
      <c r="I16" s="45">
        <v>4</v>
      </c>
      <c r="J16" s="45">
        <v>2</v>
      </c>
      <c r="K16" s="41"/>
      <c r="L16" s="41"/>
      <c r="M16" s="41"/>
      <c r="N16" s="41"/>
      <c r="O16" s="41"/>
      <c r="P16" s="39">
        <v>3</v>
      </c>
      <c r="Q16" s="43">
        <v>3</v>
      </c>
      <c r="R16" s="24">
        <v>0.2</v>
      </c>
      <c r="S16" s="14">
        <f>Q16*4</f>
        <v>12</v>
      </c>
      <c r="T16" s="18"/>
    </row>
    <row r="17" spans="1:20" ht="15" thickBot="1" x14ac:dyDescent="0.35">
      <c r="A17" s="30" t="s">
        <v>13</v>
      </c>
      <c r="B17" s="34"/>
      <c r="C17" s="35">
        <v>0.2</v>
      </c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37"/>
      <c r="S17" s="34"/>
      <c r="T17" s="34"/>
    </row>
    <row r="18" spans="1:20" ht="15" thickBot="1" x14ac:dyDescent="0.35">
      <c r="A18" s="4" t="s">
        <v>14</v>
      </c>
      <c r="B18" s="7">
        <v>0.5</v>
      </c>
      <c r="C18" s="5"/>
      <c r="D18" s="27"/>
      <c r="E18" s="41"/>
      <c r="F18" s="41"/>
      <c r="G18" s="41"/>
      <c r="H18" s="41"/>
      <c r="I18" s="39">
        <v>4</v>
      </c>
      <c r="J18" s="39">
        <v>3</v>
      </c>
      <c r="K18" s="39">
        <v>4</v>
      </c>
      <c r="L18" s="39">
        <v>3</v>
      </c>
      <c r="M18" s="39">
        <v>4</v>
      </c>
      <c r="N18" s="41"/>
      <c r="O18" s="41"/>
      <c r="P18" s="41"/>
      <c r="Q18" s="43">
        <v>4</v>
      </c>
      <c r="R18" s="16">
        <v>0.1</v>
      </c>
      <c r="S18" s="14">
        <f t="shared" ref="S18:S19" si="0">Q18*2</f>
        <v>8</v>
      </c>
      <c r="T18" s="14"/>
    </row>
    <row r="19" spans="1:20" ht="15" thickBot="1" x14ac:dyDescent="0.35">
      <c r="A19" s="13" t="s">
        <v>16</v>
      </c>
      <c r="B19" s="10">
        <v>0.5</v>
      </c>
      <c r="C19" s="11"/>
      <c r="D19" s="27"/>
      <c r="E19" s="41"/>
      <c r="F19" s="41"/>
      <c r="G19" s="41"/>
      <c r="H19" s="41"/>
      <c r="I19" s="39">
        <v>4</v>
      </c>
      <c r="J19" s="39">
        <v>2</v>
      </c>
      <c r="K19" s="39">
        <v>3</v>
      </c>
      <c r="L19" s="39">
        <v>3</v>
      </c>
      <c r="M19" s="39">
        <v>3</v>
      </c>
      <c r="N19" s="41"/>
      <c r="O19" s="41"/>
      <c r="P19" s="41"/>
      <c r="Q19" s="43">
        <v>3</v>
      </c>
      <c r="R19" s="16">
        <v>0.1</v>
      </c>
      <c r="S19" s="14">
        <f t="shared" si="0"/>
        <v>6</v>
      </c>
      <c r="T19" s="14"/>
    </row>
    <row r="20" spans="1:20" ht="15" thickBot="1" x14ac:dyDescent="0.35">
      <c r="A20" s="12" t="s">
        <v>15</v>
      </c>
      <c r="B20" s="8"/>
      <c r="C20" s="26">
        <v>1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1">
        <v>1</v>
      </c>
      <c r="S20" s="20">
        <f>SUM(S7:S19)</f>
        <v>64.900000000000006</v>
      </c>
      <c r="T20" s="20">
        <f>S20*0.8</f>
        <v>51.920000000000009</v>
      </c>
    </row>
  </sheetData>
  <sheetProtection algorithmName="SHA-512" hashValue="H+NxntpJPVsb5vU1taPLMPTi6L6O6j+d+euMJDK8a2BDQRqA/doTDMMO6PwFTL3jcaX/GoPTgqjEpicgY+9N9A==" saltValue="cQcL7Y832+IfmdyVYDTLWg==" spinCount="100000" sheet="1" objects="1" scenarios="1"/>
  <mergeCells count="1">
    <mergeCell ref="E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3CBC-8531-42A1-963A-B651290DFB6D}">
  <dimension ref="A1:T20"/>
  <sheetViews>
    <sheetView topLeftCell="G10" zoomScale="78" zoomScaleNormal="78" workbookViewId="0">
      <selection activeCell="S24" sqref="S24"/>
    </sheetView>
  </sheetViews>
  <sheetFormatPr defaultRowHeight="14.4" x14ac:dyDescent="0.3"/>
  <cols>
    <col min="1" max="1" width="42.109375" customWidth="1"/>
    <col min="2" max="2" width="14" customWidth="1"/>
    <col min="3" max="3" width="12.44140625" customWidth="1"/>
    <col min="4" max="4" width="19.21875" customWidth="1"/>
    <col min="5" max="16" width="14.77734375" customWidth="1"/>
    <col min="17" max="17" width="10.88671875" style="25" customWidth="1"/>
  </cols>
  <sheetData>
    <row r="1" spans="1:20" ht="21" x14ac:dyDescent="0.3">
      <c r="A1" s="9" t="s">
        <v>24</v>
      </c>
      <c r="D1" s="25"/>
    </row>
    <row r="2" spans="1:20" ht="21.6" thickBot="1" x14ac:dyDescent="0.35">
      <c r="A2" s="9"/>
      <c r="D2" s="25"/>
      <c r="E2" s="46" t="s">
        <v>20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0" ht="43.8" thickBot="1" x14ac:dyDescent="0.35">
      <c r="A3" s="29" t="s">
        <v>27</v>
      </c>
      <c r="B3" s="19" t="s">
        <v>17</v>
      </c>
      <c r="C3" s="2" t="s">
        <v>18</v>
      </c>
      <c r="D3" s="2" t="s">
        <v>19</v>
      </c>
      <c r="E3" s="47" t="s">
        <v>30</v>
      </c>
      <c r="F3" s="47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36</v>
      </c>
      <c r="L3" s="47" t="s">
        <v>37</v>
      </c>
      <c r="M3" s="47" t="s">
        <v>38</v>
      </c>
      <c r="N3" s="47" t="s">
        <v>39</v>
      </c>
      <c r="O3" s="47" t="s">
        <v>40</v>
      </c>
      <c r="P3" s="47" t="s">
        <v>41</v>
      </c>
      <c r="Q3" s="44" t="s">
        <v>25</v>
      </c>
      <c r="R3" s="14"/>
      <c r="S3" s="14"/>
      <c r="T3" s="15" t="s">
        <v>21</v>
      </c>
    </row>
    <row r="4" spans="1:20" ht="15" thickBot="1" x14ac:dyDescent="0.35">
      <c r="A4" s="1" t="s">
        <v>0</v>
      </c>
      <c r="B4" s="20"/>
      <c r="C4" s="2">
        <v>0.8</v>
      </c>
      <c r="D4" s="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3"/>
      <c r="R4" s="14"/>
      <c r="S4" s="14"/>
      <c r="T4" s="14"/>
    </row>
    <row r="5" spans="1:20" ht="15" thickBot="1" x14ac:dyDescent="0.35">
      <c r="A5" s="30" t="s">
        <v>1</v>
      </c>
      <c r="B5" s="31" t="s">
        <v>2</v>
      </c>
      <c r="C5" s="32"/>
      <c r="D5" s="3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34"/>
      <c r="S5" s="34"/>
      <c r="T5" s="34"/>
    </row>
    <row r="6" spans="1:20" ht="15" thickBot="1" x14ac:dyDescent="0.35">
      <c r="A6" s="30" t="s">
        <v>1</v>
      </c>
      <c r="B6" s="31" t="s">
        <v>2</v>
      </c>
      <c r="C6" s="32"/>
      <c r="D6" s="3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2"/>
      <c r="R6" s="34"/>
      <c r="S6" s="34"/>
      <c r="T6" s="34"/>
    </row>
    <row r="7" spans="1:20" ht="15" thickBot="1" x14ac:dyDescent="0.35">
      <c r="A7" s="4" t="s">
        <v>4</v>
      </c>
      <c r="B7" s="7">
        <v>0.5</v>
      </c>
      <c r="C7" s="5"/>
      <c r="D7" s="27"/>
      <c r="E7" s="39">
        <v>3</v>
      </c>
      <c r="F7" s="39">
        <v>3</v>
      </c>
      <c r="G7" s="41"/>
      <c r="H7" s="41"/>
      <c r="I7" s="39">
        <v>3</v>
      </c>
      <c r="J7" s="39">
        <v>4</v>
      </c>
      <c r="K7" s="41"/>
      <c r="L7" s="41"/>
      <c r="M7" s="41"/>
      <c r="N7" s="41"/>
      <c r="O7" s="41"/>
      <c r="P7" s="39">
        <v>3</v>
      </c>
      <c r="Q7" s="43">
        <v>3</v>
      </c>
      <c r="R7" s="16">
        <v>0.1</v>
      </c>
      <c r="S7" s="14">
        <f>Q7*2</f>
        <v>6</v>
      </c>
      <c r="T7" s="14"/>
    </row>
    <row r="8" spans="1:20" ht="15" thickBot="1" x14ac:dyDescent="0.35">
      <c r="A8" s="4" t="s">
        <v>5</v>
      </c>
      <c r="B8" s="7">
        <v>0.5</v>
      </c>
      <c r="C8" s="5"/>
      <c r="D8" s="27"/>
      <c r="E8" s="39">
        <v>3</v>
      </c>
      <c r="F8" s="39">
        <v>3</v>
      </c>
      <c r="G8" s="41"/>
      <c r="H8" s="41"/>
      <c r="I8" s="39">
        <v>3</v>
      </c>
      <c r="J8" s="39">
        <v>3</v>
      </c>
      <c r="K8" s="41"/>
      <c r="L8" s="41"/>
      <c r="M8" s="41"/>
      <c r="N8" s="41"/>
      <c r="O8" s="41"/>
      <c r="P8" s="39">
        <v>3</v>
      </c>
      <c r="Q8" s="43">
        <v>3</v>
      </c>
      <c r="R8" s="16">
        <v>0.1</v>
      </c>
      <c r="S8" s="14">
        <f>Q8*2</f>
        <v>6</v>
      </c>
      <c r="T8" s="14"/>
    </row>
    <row r="9" spans="1:20" ht="15" thickBot="1" x14ac:dyDescent="0.35">
      <c r="A9" s="30" t="s">
        <v>6</v>
      </c>
      <c r="B9" s="34"/>
      <c r="C9" s="35">
        <v>0.1</v>
      </c>
      <c r="D9" s="3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37"/>
      <c r="S9" s="34"/>
      <c r="T9" s="34"/>
    </row>
    <row r="10" spans="1:20" ht="15" thickBot="1" x14ac:dyDescent="0.35">
      <c r="A10" s="4" t="s">
        <v>22</v>
      </c>
      <c r="B10" s="7">
        <v>1</v>
      </c>
      <c r="C10" s="6"/>
      <c r="D10" s="28"/>
      <c r="E10" s="39">
        <v>3</v>
      </c>
      <c r="F10" s="41"/>
      <c r="G10" s="41"/>
      <c r="H10" s="41"/>
      <c r="I10" s="39">
        <v>3</v>
      </c>
      <c r="J10" s="39">
        <v>3</v>
      </c>
      <c r="K10" s="41"/>
      <c r="L10" s="41"/>
      <c r="M10" s="41"/>
      <c r="N10" s="39">
        <v>3</v>
      </c>
      <c r="O10" s="39">
        <v>3</v>
      </c>
      <c r="P10" s="41"/>
      <c r="Q10" s="43">
        <v>3</v>
      </c>
      <c r="R10" s="16">
        <v>0.1</v>
      </c>
      <c r="S10" s="14">
        <f>Q10*2</f>
        <v>6</v>
      </c>
      <c r="T10" s="14"/>
    </row>
    <row r="11" spans="1:20" ht="15" thickBot="1" x14ac:dyDescent="0.35">
      <c r="A11" s="30" t="s">
        <v>7</v>
      </c>
      <c r="B11" s="34"/>
      <c r="C11" s="35">
        <v>0.3</v>
      </c>
      <c r="D11" s="3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2"/>
      <c r="R11" s="34"/>
      <c r="S11" s="34"/>
      <c r="T11" s="34"/>
    </row>
    <row r="12" spans="1:20" ht="15" thickBot="1" x14ac:dyDescent="0.35">
      <c r="A12" s="4" t="s">
        <v>9</v>
      </c>
      <c r="B12" s="7">
        <v>0.7</v>
      </c>
      <c r="C12" s="5"/>
      <c r="D12" s="27" t="s">
        <v>8</v>
      </c>
      <c r="E12" s="39">
        <v>3</v>
      </c>
      <c r="F12" s="41"/>
      <c r="G12" s="41"/>
      <c r="H12" s="39">
        <v>3</v>
      </c>
      <c r="I12" s="39">
        <v>3</v>
      </c>
      <c r="J12" s="39">
        <v>3</v>
      </c>
      <c r="K12" s="41"/>
      <c r="L12" s="41"/>
      <c r="M12" s="41"/>
      <c r="N12" s="41"/>
      <c r="O12" s="39">
        <v>4</v>
      </c>
      <c r="P12" s="39">
        <v>3</v>
      </c>
      <c r="Q12" s="43">
        <v>3</v>
      </c>
      <c r="R12" s="16">
        <v>0.21</v>
      </c>
      <c r="S12" s="14">
        <f>Q12*20*21/100</f>
        <v>12.6</v>
      </c>
      <c r="T12" s="14"/>
    </row>
    <row r="13" spans="1:20" ht="15" thickBot="1" x14ac:dyDescent="0.35">
      <c r="A13" s="4" t="s">
        <v>10</v>
      </c>
      <c r="B13" s="7">
        <v>0.15</v>
      </c>
      <c r="C13" s="5"/>
      <c r="D13" s="27"/>
      <c r="E13" s="39">
        <v>4</v>
      </c>
      <c r="F13" s="41"/>
      <c r="G13" s="41"/>
      <c r="H13" s="39">
        <v>4</v>
      </c>
      <c r="I13" s="39">
        <v>4</v>
      </c>
      <c r="J13" s="39">
        <v>3</v>
      </c>
      <c r="K13" s="41"/>
      <c r="L13" s="41"/>
      <c r="M13" s="41"/>
      <c r="N13" s="41"/>
      <c r="O13" s="45">
        <v>4</v>
      </c>
      <c r="P13" s="39">
        <v>4</v>
      </c>
      <c r="Q13" s="43">
        <v>4</v>
      </c>
      <c r="R13" s="17">
        <v>4.4999999999999998E-2</v>
      </c>
      <c r="S13" s="14">
        <f>Q13*20*4.5/100</f>
        <v>3.6</v>
      </c>
      <c r="T13" s="14"/>
    </row>
    <row r="14" spans="1:20" ht="15" thickBot="1" x14ac:dyDescent="0.35">
      <c r="A14" s="4" t="s">
        <v>11</v>
      </c>
      <c r="B14" s="7">
        <v>0.15</v>
      </c>
      <c r="C14" s="5"/>
      <c r="D14" s="27"/>
      <c r="E14" s="39">
        <v>3</v>
      </c>
      <c r="F14" s="41"/>
      <c r="G14" s="41"/>
      <c r="H14" s="39">
        <v>4</v>
      </c>
      <c r="I14" s="39">
        <v>3</v>
      </c>
      <c r="J14" s="39">
        <v>4</v>
      </c>
      <c r="K14" s="41"/>
      <c r="L14" s="41"/>
      <c r="M14" s="41"/>
      <c r="N14" s="41"/>
      <c r="O14" s="45">
        <v>4</v>
      </c>
      <c r="P14" s="39">
        <v>3</v>
      </c>
      <c r="Q14" s="43">
        <v>3</v>
      </c>
      <c r="R14" s="17">
        <v>4.4999999999999998E-2</v>
      </c>
      <c r="S14" s="14">
        <f>Q14*20*4.5/100</f>
        <v>2.7</v>
      </c>
      <c r="T14" s="14"/>
    </row>
    <row r="15" spans="1:20" ht="15" thickBot="1" x14ac:dyDescent="0.35">
      <c r="A15" s="30" t="s">
        <v>12</v>
      </c>
      <c r="B15" s="34"/>
      <c r="C15" s="35">
        <v>0.2</v>
      </c>
      <c r="D15" s="3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37"/>
      <c r="S15" s="34"/>
      <c r="T15" s="34"/>
    </row>
    <row r="16" spans="1:20" ht="15" thickBot="1" x14ac:dyDescent="0.35">
      <c r="A16" s="22" t="s">
        <v>23</v>
      </c>
      <c r="B16" s="7">
        <v>1</v>
      </c>
      <c r="C16" s="23"/>
      <c r="D16" s="27" t="s">
        <v>8</v>
      </c>
      <c r="E16" s="41"/>
      <c r="F16" s="39">
        <v>3</v>
      </c>
      <c r="G16" s="39">
        <v>2</v>
      </c>
      <c r="H16" s="41"/>
      <c r="I16" s="39">
        <v>4</v>
      </c>
      <c r="J16" s="39">
        <v>3</v>
      </c>
      <c r="K16" s="41"/>
      <c r="L16" s="41"/>
      <c r="M16" s="41"/>
      <c r="N16" s="41"/>
      <c r="O16" s="41"/>
      <c r="P16" s="39">
        <v>3</v>
      </c>
      <c r="Q16" s="43">
        <v>3</v>
      </c>
      <c r="R16" s="24">
        <v>0.2</v>
      </c>
      <c r="S16" s="14">
        <f>Q16*4</f>
        <v>12</v>
      </c>
      <c r="T16" s="18"/>
    </row>
    <row r="17" spans="1:20" ht="15" thickBot="1" x14ac:dyDescent="0.35">
      <c r="A17" s="30" t="s">
        <v>13</v>
      </c>
      <c r="B17" s="34"/>
      <c r="C17" s="35">
        <v>0.2</v>
      </c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37"/>
      <c r="S17" s="34"/>
      <c r="T17" s="34"/>
    </row>
    <row r="18" spans="1:20" ht="15" thickBot="1" x14ac:dyDescent="0.35">
      <c r="A18" s="4" t="s">
        <v>14</v>
      </c>
      <c r="B18" s="7">
        <v>0.5</v>
      </c>
      <c r="C18" s="5"/>
      <c r="D18" s="27"/>
      <c r="E18" s="41"/>
      <c r="F18" s="41"/>
      <c r="G18" s="41"/>
      <c r="H18" s="41"/>
      <c r="I18" s="39">
        <v>3</v>
      </c>
      <c r="J18" s="39">
        <v>3</v>
      </c>
      <c r="K18" s="39">
        <v>4</v>
      </c>
      <c r="L18" s="39">
        <v>2</v>
      </c>
      <c r="M18" s="39">
        <v>4</v>
      </c>
      <c r="N18" s="41"/>
      <c r="O18" s="41"/>
      <c r="P18" s="41"/>
      <c r="Q18" s="43">
        <v>3</v>
      </c>
      <c r="R18" s="16">
        <v>0.1</v>
      </c>
      <c r="S18" s="14">
        <f t="shared" ref="S18:S19" si="0">Q18*2</f>
        <v>6</v>
      </c>
      <c r="T18" s="14"/>
    </row>
    <row r="19" spans="1:20" ht="15" thickBot="1" x14ac:dyDescent="0.35">
      <c r="A19" s="13" t="s">
        <v>16</v>
      </c>
      <c r="B19" s="10">
        <v>0.5</v>
      </c>
      <c r="C19" s="11"/>
      <c r="D19" s="27"/>
      <c r="E19" s="41"/>
      <c r="F19" s="41"/>
      <c r="G19" s="41"/>
      <c r="H19" s="41"/>
      <c r="I19" s="39">
        <v>1</v>
      </c>
      <c r="J19" s="45">
        <v>1</v>
      </c>
      <c r="K19" s="45">
        <v>2</v>
      </c>
      <c r="L19" s="39">
        <v>2</v>
      </c>
      <c r="M19" s="45">
        <v>1</v>
      </c>
      <c r="N19" s="41"/>
      <c r="O19" s="41"/>
      <c r="P19" s="41"/>
      <c r="Q19" s="43">
        <v>1</v>
      </c>
      <c r="R19" s="16">
        <v>0.1</v>
      </c>
      <c r="S19" s="14">
        <f t="shared" si="0"/>
        <v>2</v>
      </c>
      <c r="T19" s="14"/>
    </row>
    <row r="20" spans="1:20" ht="15" thickBot="1" x14ac:dyDescent="0.35">
      <c r="A20" s="12" t="s">
        <v>15</v>
      </c>
      <c r="B20" s="8"/>
      <c r="C20" s="26">
        <v>1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1">
        <v>1</v>
      </c>
      <c r="S20" s="20">
        <f>SUM(S7:S19)</f>
        <v>56.900000000000006</v>
      </c>
      <c r="T20" s="20">
        <f>S20*0.8</f>
        <v>45.52000000000001</v>
      </c>
    </row>
  </sheetData>
  <sheetProtection algorithmName="SHA-512" hashValue="SXU3FqOQfBAJUQ26ZNBqqG1P842d/ITTRLMz5aiTYOj0WjD+eBMR3pIFVHBnnWrwkBAvQuYu/oSpy63VHqL1GA==" saltValue="/rlCmb479+Z3fSx5p+e7Pg==" spinCount="100000" sheet="1" objects="1" scenarios="1"/>
  <mergeCells count="1">
    <mergeCell ref="E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B0B3-0116-4FBA-B97A-CBB18380BA02}">
  <dimension ref="A1:T22"/>
  <sheetViews>
    <sheetView tabSelected="1" topLeftCell="A7" zoomScale="76" zoomScaleNormal="76" workbookViewId="0">
      <selection activeCell="F22" sqref="F22"/>
    </sheetView>
  </sheetViews>
  <sheetFormatPr defaultRowHeight="14.4" x14ac:dyDescent="0.3"/>
  <cols>
    <col min="1" max="1" width="42.109375" customWidth="1"/>
    <col min="2" max="2" width="14" customWidth="1"/>
    <col min="3" max="3" width="12.44140625" customWidth="1"/>
    <col min="4" max="4" width="14.5546875" style="25" customWidth="1"/>
    <col min="5" max="16" width="14.77734375" customWidth="1"/>
    <col min="17" max="17" width="11.5546875" style="25" customWidth="1"/>
  </cols>
  <sheetData>
    <row r="1" spans="1:20" ht="21" x14ac:dyDescent="0.3">
      <c r="A1" s="9" t="s">
        <v>24</v>
      </c>
    </row>
    <row r="2" spans="1:20" ht="21.6" thickBot="1" x14ac:dyDescent="0.35">
      <c r="A2" s="9"/>
      <c r="E2" s="46" t="s">
        <v>20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0" ht="43.8" thickBot="1" x14ac:dyDescent="0.35">
      <c r="A3" s="29" t="s">
        <v>28</v>
      </c>
      <c r="B3" s="19" t="s">
        <v>17</v>
      </c>
      <c r="C3" s="2" t="s">
        <v>18</v>
      </c>
      <c r="D3" s="2" t="s">
        <v>19</v>
      </c>
      <c r="E3" s="47" t="s">
        <v>30</v>
      </c>
      <c r="F3" s="47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36</v>
      </c>
      <c r="L3" s="47" t="s">
        <v>37</v>
      </c>
      <c r="M3" s="47" t="s">
        <v>38</v>
      </c>
      <c r="N3" s="47" t="s">
        <v>39</v>
      </c>
      <c r="O3" s="47" t="s">
        <v>40</v>
      </c>
      <c r="P3" s="47" t="s">
        <v>41</v>
      </c>
      <c r="Q3" s="44" t="s">
        <v>25</v>
      </c>
      <c r="R3" s="14"/>
      <c r="S3" s="14"/>
      <c r="T3" s="15" t="s">
        <v>21</v>
      </c>
    </row>
    <row r="4" spans="1:20" ht="15" thickBot="1" x14ac:dyDescent="0.35">
      <c r="A4" s="1" t="s">
        <v>0</v>
      </c>
      <c r="B4" s="20"/>
      <c r="C4" s="2">
        <v>0.8</v>
      </c>
      <c r="D4" s="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3"/>
      <c r="R4" s="14"/>
      <c r="S4" s="14"/>
      <c r="T4" s="14"/>
    </row>
    <row r="5" spans="1:20" ht="15" thickBot="1" x14ac:dyDescent="0.35">
      <c r="A5" s="30" t="s">
        <v>1</v>
      </c>
      <c r="B5" s="31" t="s">
        <v>2</v>
      </c>
      <c r="C5" s="32"/>
      <c r="D5" s="3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34"/>
      <c r="S5" s="34"/>
      <c r="T5" s="34"/>
    </row>
    <row r="6" spans="1:20" ht="15" thickBot="1" x14ac:dyDescent="0.35">
      <c r="A6" s="30" t="s">
        <v>3</v>
      </c>
      <c r="B6" s="34"/>
      <c r="C6" s="35">
        <v>0.2</v>
      </c>
      <c r="D6" s="3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2"/>
      <c r="R6" s="34"/>
      <c r="S6" s="34"/>
      <c r="T6" s="34"/>
    </row>
    <row r="7" spans="1:20" ht="15" thickBot="1" x14ac:dyDescent="0.35">
      <c r="A7" s="4" t="s">
        <v>4</v>
      </c>
      <c r="B7" s="7">
        <v>0.5</v>
      </c>
      <c r="C7" s="5"/>
      <c r="D7" s="27"/>
      <c r="E7" s="39">
        <v>4</v>
      </c>
      <c r="F7" s="39">
        <v>2</v>
      </c>
      <c r="G7" s="41"/>
      <c r="H7" s="41"/>
      <c r="I7" s="39">
        <v>4</v>
      </c>
      <c r="J7" s="39">
        <v>3</v>
      </c>
      <c r="K7" s="41"/>
      <c r="L7" s="41"/>
      <c r="M7" s="41"/>
      <c r="N7" s="41"/>
      <c r="O7" s="41"/>
      <c r="P7" s="39">
        <v>3</v>
      </c>
      <c r="Q7" s="43">
        <v>3</v>
      </c>
      <c r="R7" s="16">
        <v>0.1</v>
      </c>
      <c r="S7" s="14">
        <f>Q7*2</f>
        <v>6</v>
      </c>
      <c r="T7" s="14"/>
    </row>
    <row r="8" spans="1:20" ht="15" thickBot="1" x14ac:dyDescent="0.35">
      <c r="A8" s="4" t="s">
        <v>5</v>
      </c>
      <c r="B8" s="7">
        <v>0.5</v>
      </c>
      <c r="C8" s="5"/>
      <c r="D8" s="27"/>
      <c r="E8" s="39">
        <v>4</v>
      </c>
      <c r="F8" s="39">
        <v>3</v>
      </c>
      <c r="G8" s="41"/>
      <c r="H8" s="41"/>
      <c r="I8" s="39">
        <v>3</v>
      </c>
      <c r="J8" s="39">
        <v>3</v>
      </c>
      <c r="K8" s="41"/>
      <c r="L8" s="41"/>
      <c r="M8" s="41"/>
      <c r="N8" s="41"/>
      <c r="O8" s="41"/>
      <c r="P8" s="39">
        <v>4</v>
      </c>
      <c r="Q8" s="43">
        <v>3</v>
      </c>
      <c r="R8" s="16">
        <v>0.1</v>
      </c>
      <c r="S8" s="14">
        <f>Q8*2</f>
        <v>6</v>
      </c>
      <c r="T8" s="14"/>
    </row>
    <row r="9" spans="1:20" ht="15" thickBot="1" x14ac:dyDescent="0.35">
      <c r="A9" s="30" t="s">
        <v>6</v>
      </c>
      <c r="B9" s="34"/>
      <c r="C9" s="35">
        <v>0.1</v>
      </c>
      <c r="D9" s="3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37"/>
      <c r="S9" s="34"/>
      <c r="T9" s="34"/>
    </row>
    <row r="10" spans="1:20" ht="15" thickBot="1" x14ac:dyDescent="0.35">
      <c r="A10" s="4" t="s">
        <v>22</v>
      </c>
      <c r="B10" s="7">
        <v>1</v>
      </c>
      <c r="C10" s="6"/>
      <c r="D10" s="28"/>
      <c r="E10" s="39">
        <v>4</v>
      </c>
      <c r="F10" s="41"/>
      <c r="G10" s="41"/>
      <c r="H10" s="41"/>
      <c r="I10" s="39">
        <v>4</v>
      </c>
      <c r="J10" s="39">
        <v>3</v>
      </c>
      <c r="K10" s="41"/>
      <c r="L10" s="41"/>
      <c r="M10" s="41"/>
      <c r="N10" s="39">
        <v>3</v>
      </c>
      <c r="O10" s="39">
        <v>3</v>
      </c>
      <c r="P10" s="41"/>
      <c r="Q10" s="43">
        <v>3</v>
      </c>
      <c r="R10" s="16">
        <v>0.1</v>
      </c>
      <c r="S10" s="14">
        <f>Q10*2</f>
        <v>6</v>
      </c>
      <c r="T10" s="14"/>
    </row>
    <row r="11" spans="1:20" ht="15" thickBot="1" x14ac:dyDescent="0.35">
      <c r="A11" s="30" t="s">
        <v>7</v>
      </c>
      <c r="B11" s="34"/>
      <c r="C11" s="35">
        <v>0.3</v>
      </c>
      <c r="D11" s="3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2"/>
      <c r="R11" s="34"/>
      <c r="S11" s="34"/>
      <c r="T11" s="34"/>
    </row>
    <row r="12" spans="1:20" ht="15" thickBot="1" x14ac:dyDescent="0.35">
      <c r="A12" s="4" t="s">
        <v>9</v>
      </c>
      <c r="B12" s="7">
        <v>0.7</v>
      </c>
      <c r="C12" s="5"/>
      <c r="D12" s="27" t="s">
        <v>8</v>
      </c>
      <c r="E12" s="39">
        <v>5</v>
      </c>
      <c r="F12" s="41"/>
      <c r="G12" s="41"/>
      <c r="H12" s="39">
        <v>4</v>
      </c>
      <c r="I12" s="39">
        <v>4</v>
      </c>
      <c r="J12" s="39">
        <v>3</v>
      </c>
      <c r="K12" s="41"/>
      <c r="L12" s="41"/>
      <c r="M12" s="41"/>
      <c r="N12" s="41"/>
      <c r="O12" s="39">
        <v>3</v>
      </c>
      <c r="P12" s="39">
        <v>4</v>
      </c>
      <c r="Q12" s="43">
        <v>4</v>
      </c>
      <c r="R12" s="16">
        <v>0.21</v>
      </c>
      <c r="S12" s="14">
        <f>Q12*20*21/100</f>
        <v>16.8</v>
      </c>
      <c r="T12" s="14"/>
    </row>
    <row r="13" spans="1:20" ht="15" thickBot="1" x14ac:dyDescent="0.35">
      <c r="A13" s="4" t="s">
        <v>10</v>
      </c>
      <c r="B13" s="7">
        <v>0.15</v>
      </c>
      <c r="C13" s="5"/>
      <c r="D13" s="27"/>
      <c r="E13" s="39">
        <v>5</v>
      </c>
      <c r="F13" s="41"/>
      <c r="G13" s="41"/>
      <c r="H13" s="39">
        <v>3</v>
      </c>
      <c r="I13" s="39">
        <v>4</v>
      </c>
      <c r="J13" s="39">
        <v>4</v>
      </c>
      <c r="K13" s="41"/>
      <c r="L13" s="41"/>
      <c r="M13" s="41"/>
      <c r="N13" s="41"/>
      <c r="O13" s="39">
        <v>4</v>
      </c>
      <c r="P13" s="39">
        <v>3</v>
      </c>
      <c r="Q13" s="43">
        <v>4</v>
      </c>
      <c r="R13" s="17">
        <v>4.4999999999999998E-2</v>
      </c>
      <c r="S13" s="14">
        <f>Q13*20*4.5/100</f>
        <v>3.6</v>
      </c>
      <c r="T13" s="14"/>
    </row>
    <row r="14" spans="1:20" ht="15" thickBot="1" x14ac:dyDescent="0.35">
      <c r="A14" s="4" t="s">
        <v>11</v>
      </c>
      <c r="B14" s="7">
        <v>0.15</v>
      </c>
      <c r="C14" s="5"/>
      <c r="D14" s="27"/>
      <c r="E14" s="39">
        <v>5</v>
      </c>
      <c r="F14" s="41"/>
      <c r="G14" s="41"/>
      <c r="H14" s="39">
        <v>3</v>
      </c>
      <c r="I14" s="39">
        <v>4</v>
      </c>
      <c r="J14" s="39">
        <v>3</v>
      </c>
      <c r="K14" s="41"/>
      <c r="L14" s="41"/>
      <c r="M14" s="41"/>
      <c r="N14" s="41"/>
      <c r="O14" s="39">
        <v>4</v>
      </c>
      <c r="P14" s="39">
        <v>3</v>
      </c>
      <c r="Q14" s="43">
        <v>4</v>
      </c>
      <c r="R14" s="17">
        <v>4.4999999999999998E-2</v>
      </c>
      <c r="S14" s="14">
        <f>Q14*20*4.5/100</f>
        <v>3.6</v>
      </c>
      <c r="T14" s="14"/>
    </row>
    <row r="15" spans="1:20" ht="15" thickBot="1" x14ac:dyDescent="0.35">
      <c r="A15" s="30" t="s">
        <v>12</v>
      </c>
      <c r="B15" s="34"/>
      <c r="C15" s="35">
        <v>0.2</v>
      </c>
      <c r="D15" s="3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37"/>
      <c r="S15" s="34"/>
      <c r="T15" s="34"/>
    </row>
    <row r="16" spans="1:20" ht="15" thickBot="1" x14ac:dyDescent="0.35">
      <c r="A16" s="22" t="s">
        <v>23</v>
      </c>
      <c r="B16" s="7">
        <v>1</v>
      </c>
      <c r="C16" s="23"/>
      <c r="D16" s="27" t="s">
        <v>8</v>
      </c>
      <c r="E16" s="41"/>
      <c r="F16" s="39">
        <v>3</v>
      </c>
      <c r="G16" s="39">
        <v>4</v>
      </c>
      <c r="H16" s="41"/>
      <c r="I16" s="39">
        <v>3</v>
      </c>
      <c r="J16" s="39">
        <v>3</v>
      </c>
      <c r="K16" s="41"/>
      <c r="L16" s="41"/>
      <c r="M16" s="41"/>
      <c r="N16" s="41"/>
      <c r="O16" s="41"/>
      <c r="P16" s="39">
        <v>3</v>
      </c>
      <c r="Q16" s="43">
        <v>3</v>
      </c>
      <c r="R16" s="24">
        <v>0.2</v>
      </c>
      <c r="S16" s="14">
        <f>Q16*4</f>
        <v>12</v>
      </c>
      <c r="T16" s="18"/>
    </row>
    <row r="17" spans="1:20" ht="15" thickBot="1" x14ac:dyDescent="0.35">
      <c r="A17" s="30" t="s">
        <v>13</v>
      </c>
      <c r="B17" s="34"/>
      <c r="C17" s="35">
        <v>0.2</v>
      </c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37"/>
      <c r="S17" s="34"/>
      <c r="T17" s="34"/>
    </row>
    <row r="18" spans="1:20" ht="15" thickBot="1" x14ac:dyDescent="0.35">
      <c r="A18" s="4" t="s">
        <v>14</v>
      </c>
      <c r="B18" s="7">
        <v>0.5</v>
      </c>
      <c r="C18" s="5"/>
      <c r="D18" s="27"/>
      <c r="E18" s="41"/>
      <c r="F18" s="41"/>
      <c r="G18" s="41"/>
      <c r="H18" s="41"/>
      <c r="I18" s="39">
        <v>4</v>
      </c>
      <c r="J18" s="39">
        <v>3</v>
      </c>
      <c r="K18" s="39">
        <v>4</v>
      </c>
      <c r="L18" s="39">
        <v>2</v>
      </c>
      <c r="M18" s="39">
        <v>3</v>
      </c>
      <c r="N18" s="41"/>
      <c r="O18" s="41"/>
      <c r="P18" s="41"/>
      <c r="Q18" s="43">
        <v>3</v>
      </c>
      <c r="R18" s="16">
        <v>0.1</v>
      </c>
      <c r="S18" s="14">
        <f t="shared" ref="S18:S19" si="0">Q18*2</f>
        <v>6</v>
      </c>
      <c r="T18" s="14"/>
    </row>
    <row r="19" spans="1:20" ht="15" thickBot="1" x14ac:dyDescent="0.35">
      <c r="A19" s="13" t="s">
        <v>16</v>
      </c>
      <c r="B19" s="10">
        <v>0.5</v>
      </c>
      <c r="C19" s="11"/>
      <c r="D19" s="27"/>
      <c r="E19" s="41"/>
      <c r="F19" s="41"/>
      <c r="G19" s="41"/>
      <c r="H19" s="41"/>
      <c r="I19" s="39">
        <v>4</v>
      </c>
      <c r="J19" s="39">
        <v>3</v>
      </c>
      <c r="K19" s="39">
        <v>4</v>
      </c>
      <c r="L19" s="39">
        <v>2</v>
      </c>
      <c r="M19" s="39">
        <v>4</v>
      </c>
      <c r="N19" s="41"/>
      <c r="O19" s="41"/>
      <c r="P19" s="41"/>
      <c r="Q19" s="43">
        <v>4</v>
      </c>
      <c r="R19" s="16">
        <v>0.1</v>
      </c>
      <c r="S19" s="14">
        <f t="shared" si="0"/>
        <v>8</v>
      </c>
      <c r="T19" s="14"/>
    </row>
    <row r="20" spans="1:20" ht="15" thickBot="1" x14ac:dyDescent="0.35">
      <c r="A20" s="12" t="s">
        <v>15</v>
      </c>
      <c r="B20" s="8"/>
      <c r="C20" s="26">
        <v>1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1">
        <v>1</v>
      </c>
      <c r="S20" s="20">
        <f>SUM(S7:S19)</f>
        <v>68</v>
      </c>
      <c r="T20" s="20">
        <f>S20*0.8</f>
        <v>54.400000000000006</v>
      </c>
    </row>
    <row r="21" spans="1:20" ht="15" thickBot="1" x14ac:dyDescent="0.35"/>
    <row r="22" spans="1:20" ht="15" thickBot="1" x14ac:dyDescent="0.35">
      <c r="A22" s="14"/>
    </row>
  </sheetData>
  <sheetProtection algorithmName="SHA-512" hashValue="lAWuSEAj7XKMyUhkVnxG+OzyRgZgGGZ1Dma88wlT/iGoaxXdOseyFa/wXj9sWN57Hr/o1yQUxHEjLasR59ZaIA==" saltValue="rGNUf8+bnSwR08AfJzk/tw==" spinCount="100000" sheet="1" objects="1" scenarios="1"/>
  <mergeCells count="1">
    <mergeCell ref="E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 1</vt:lpstr>
      <vt:lpstr>Bidder 2</vt:lpstr>
      <vt:lpstr>Bidder 3</vt:lpstr>
      <vt:lpstr>Bidder 4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Michael1 Fowler</dc:creator>
  <cp:lastModifiedBy>Michael1 Fowler</cp:lastModifiedBy>
  <dcterms:created xsi:type="dcterms:W3CDTF">2019-06-14T10:19:55Z</dcterms:created>
  <dcterms:modified xsi:type="dcterms:W3CDTF">2020-07-21T13:00:56Z</dcterms:modified>
</cp:coreProperties>
</file>