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U:\CRS\users\FOIA &amp; EIR\2019-20\Evans, Matthew NCC-037975-19\"/>
    </mc:Choice>
  </mc:AlternateContent>
  <xr:revisionPtr revIDLastSave="0" documentId="13_ncr:1_{B3749027-154C-4602-9C77-ED45F577D770}" xr6:coauthVersionLast="36" xr6:coauthVersionMax="36" xr10:uidLastSave="{00000000-0000-0000-0000-000000000000}"/>
  <bookViews>
    <workbookView xWindow="0" yWindow="0" windowWidth="21600" windowHeight="9480" xr2:uid="{00000000-000D-0000-FFFF-FFFF00000000}"/>
  </bookViews>
  <sheets>
    <sheet name="Phase 1" sheetId="1" r:id="rId1"/>
    <sheet name="Item sp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H16" i="1" s="1"/>
  <c r="H11" i="1"/>
  <c r="F12" i="1"/>
  <c r="F22" i="1" s="1"/>
  <c r="F24" i="1" s="1"/>
  <c r="F23" i="1"/>
  <c r="H8" i="1"/>
  <c r="H10" i="1"/>
  <c r="H7" i="1"/>
  <c r="G17" i="1"/>
  <c r="H17" i="1" s="1"/>
  <c r="G9" i="1"/>
  <c r="G12" i="1" s="1"/>
  <c r="G22" i="1" l="1"/>
  <c r="H12" i="1"/>
  <c r="H22" i="1" s="1"/>
  <c r="G18" i="1"/>
  <c r="H9" i="1"/>
  <c r="G23" i="1" l="1"/>
  <c r="G24" i="1" s="1"/>
  <c r="H18" i="1"/>
  <c r="H23" i="1" s="1"/>
  <c r="H24" i="1" s="1"/>
</calcChain>
</file>

<file path=xl/sharedStrings.xml><?xml version="1.0" encoding="utf-8"?>
<sst xmlns="http://schemas.openxmlformats.org/spreadsheetml/2006/main" count="87" uniqueCount="50">
  <si>
    <t>Costs - Phase 1</t>
  </si>
  <si>
    <t>Role</t>
  </si>
  <si>
    <t>Cost</t>
  </si>
  <si>
    <t>Total</t>
  </si>
  <si>
    <t>External Support</t>
  </si>
  <si>
    <t>Company</t>
  </si>
  <si>
    <t>Budget code</t>
  </si>
  <si>
    <t>Budget</t>
  </si>
  <si>
    <t>Actual cost</t>
  </si>
  <si>
    <t>Remaining</t>
  </si>
  <si>
    <t>Listening and engagement</t>
  </si>
  <si>
    <t>Opinion Research Services</t>
  </si>
  <si>
    <t>Financal verification</t>
  </si>
  <si>
    <t>Deloitte</t>
  </si>
  <si>
    <t>Legal support</t>
  </si>
  <si>
    <t>Peter Oldham QC</t>
  </si>
  <si>
    <t>Critical friend</t>
  </si>
  <si>
    <t>Ameo</t>
  </si>
  <si>
    <t>Meeting facilitator</t>
  </si>
  <si>
    <t>Shared Intelligence</t>
  </si>
  <si>
    <t>Internal Costs</t>
  </si>
  <si>
    <t>Area</t>
  </si>
  <si>
    <t>Graphics Printing Distribution</t>
  </si>
  <si>
    <t>Venues and Hospitality</t>
  </si>
  <si>
    <t>External support</t>
  </si>
  <si>
    <t>Internal costs</t>
  </si>
  <si>
    <t>Grand total</t>
  </si>
  <si>
    <t>Date</t>
  </si>
  <si>
    <t>Item</t>
  </si>
  <si>
    <t>Category</t>
  </si>
  <si>
    <t>Phase</t>
  </si>
  <si>
    <t>LGR barrister legal advice - engagement document</t>
  </si>
  <si>
    <t>LGR PUBLIC ENGAGEMENT DOCUMENT</t>
  </si>
  <si>
    <t>LGR PUBLIC ENGAGEMENT POSTER</t>
  </si>
  <si>
    <t>LGR PUBLIC ENGAGEMENT INFORMATION PACK - FOR NCC OFFICES</t>
  </si>
  <si>
    <t>LGR PLINTH BANNER</t>
  </si>
  <si>
    <t>LGR PUBLIC ENGAGEMENT INFORMATION PACK</t>
  </si>
  <si>
    <t>ROOM BOOKINGS</t>
  </si>
  <si>
    <t>LGR barrister legal advice - business case</t>
  </si>
  <si>
    <t>Voluntary sector meeting refreshments</t>
  </si>
  <si>
    <t>Parish and town council meeting refreshments</t>
  </si>
  <si>
    <t>Business meeting refreshments</t>
  </si>
  <si>
    <t>LGR PHASE 2 DESIGN WORK</t>
  </si>
  <si>
    <t>LGR PHASE 2 BOOKLET v4</t>
  </si>
  <si>
    <t>LGR PHASE 2 BOOKLET v3</t>
  </si>
  <si>
    <t>LGR PHASE 2 BOOKLET (v2)</t>
  </si>
  <si>
    <t>LGR PHASE 2 BOOKLET</t>
  </si>
  <si>
    <t>LGR FURTHER DIGITAL ITEMS</t>
  </si>
  <si>
    <t>LGR barrister legal advice</t>
  </si>
  <si>
    <t>further detail on item spend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</si>
</sst>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4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5" fontId="0" fillId="0" borderId="0" xfId="0" applyNumberFormat="1"/>
    <xf numFmtId="14" fontId="0" fillId="0" borderId="0" xfId="0" applyNumberFormat="1"/>
    <xf numFmtId="0" fontId="1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0" fillId="0" borderId="0" xfId="1" applyFont="1"/>
    <xf numFmtId="0" fontId="3" fillId="0" borderId="0" xfId="0" applyFont="1" applyBorder="1" applyAlignment="1">
      <alignment horizontal="left"/>
    </xf>
    <xf numFmtId="17" fontId="0" fillId="0" borderId="0" xfId="0" applyNumberFormat="1"/>
    <xf numFmtId="164" fontId="0" fillId="0" borderId="3" xfId="0" applyNumberForma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2" xfId="0" quotePrefix="1" applyBorder="1"/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" xfId="0" applyNumberFormat="1" applyBorder="1"/>
    <xf numFmtId="164" fontId="3" fillId="3" borderId="8" xfId="0" applyNumberFormat="1" applyFont="1" applyFill="1" applyBorder="1"/>
    <xf numFmtId="16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3" fillId="0" borderId="3" xfId="0" quotePrefix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27"/>
  <sheetViews>
    <sheetView tabSelected="1" topLeftCell="A4" workbookViewId="0">
      <selection activeCell="F28" sqref="F28"/>
    </sheetView>
  </sheetViews>
  <sheetFormatPr defaultRowHeight="15" x14ac:dyDescent="0.25"/>
  <cols>
    <col min="1" max="1" width="2.28515625" customWidth="1"/>
    <col min="2" max="2" width="31.7109375" customWidth="1"/>
    <col min="3" max="3" width="9.7109375" customWidth="1"/>
    <col min="4" max="4" width="18" customWidth="1"/>
    <col min="5" max="5" width="12" bestFit="1" customWidth="1"/>
    <col min="6" max="6" width="13.7109375" customWidth="1"/>
    <col min="7" max="7" width="12.7109375" bestFit="1" customWidth="1"/>
    <col min="8" max="8" width="12.42578125" customWidth="1"/>
    <col min="12" max="12" width="10" bestFit="1" customWidth="1"/>
  </cols>
  <sheetData>
    <row r="3" spans="2:12" ht="18.75" x14ac:dyDescent="0.3">
      <c r="B3" s="6" t="s">
        <v>0</v>
      </c>
    </row>
    <row r="5" spans="2:12" ht="15.75" x14ac:dyDescent="0.25">
      <c r="B5" s="1" t="s">
        <v>4</v>
      </c>
      <c r="C5" s="41"/>
      <c r="D5" s="41"/>
      <c r="E5" s="41"/>
      <c r="F5" s="41"/>
      <c r="G5" s="41"/>
    </row>
    <row r="6" spans="2:12" x14ac:dyDescent="0.25">
      <c r="B6" s="2" t="s">
        <v>1</v>
      </c>
      <c r="C6" s="44" t="s">
        <v>5</v>
      </c>
      <c r="D6" s="45"/>
      <c r="E6" s="2" t="s">
        <v>6</v>
      </c>
      <c r="F6" s="2" t="s">
        <v>7</v>
      </c>
      <c r="G6" s="2" t="s">
        <v>8</v>
      </c>
      <c r="H6" s="20" t="s">
        <v>9</v>
      </c>
      <c r="L6" s="11"/>
    </row>
    <row r="7" spans="2:12" x14ac:dyDescent="0.25">
      <c r="B7" s="7" t="s">
        <v>10</v>
      </c>
      <c r="C7" s="46" t="s">
        <v>11</v>
      </c>
      <c r="D7" s="46"/>
      <c r="E7" s="3">
        <v>104930</v>
      </c>
      <c r="F7" s="8">
        <v>50000</v>
      </c>
      <c r="G7" s="8">
        <v>60165</v>
      </c>
      <c r="H7" s="8">
        <f>F7-G7</f>
        <v>-10165</v>
      </c>
    </row>
    <row r="8" spans="2:12" x14ac:dyDescent="0.25">
      <c r="B8" s="3" t="s">
        <v>12</v>
      </c>
      <c r="C8" s="46" t="s">
        <v>13</v>
      </c>
      <c r="D8" s="46"/>
      <c r="E8" s="3">
        <v>104930</v>
      </c>
      <c r="F8" s="8">
        <v>50000</v>
      </c>
      <c r="G8" s="8">
        <v>30000</v>
      </c>
      <c r="H8" s="8">
        <f t="shared" ref="H8:H12" si="0">F8-G8</f>
        <v>20000</v>
      </c>
    </row>
    <row r="9" spans="2:12" x14ac:dyDescent="0.25">
      <c r="B9" s="3" t="s">
        <v>14</v>
      </c>
      <c r="C9" s="46" t="s">
        <v>15</v>
      </c>
      <c r="D9" s="46"/>
      <c r="E9" s="3">
        <v>104930</v>
      </c>
      <c r="F9" s="4">
        <v>20000</v>
      </c>
      <c r="G9" s="29">
        <f>SUMIF('Item spend'!D4:D101, "Legal support", 'Item spend'!E4:E101)</f>
        <v>7995</v>
      </c>
      <c r="H9" s="8">
        <f t="shared" si="0"/>
        <v>12005</v>
      </c>
    </row>
    <row r="10" spans="2:12" x14ac:dyDescent="0.25">
      <c r="B10" s="5" t="s">
        <v>16</v>
      </c>
      <c r="C10" s="46" t="s">
        <v>17</v>
      </c>
      <c r="D10" s="46"/>
      <c r="E10" s="3">
        <v>104930</v>
      </c>
      <c r="F10" s="8">
        <v>10000</v>
      </c>
      <c r="G10" s="8">
        <v>14750</v>
      </c>
      <c r="H10" s="8">
        <f t="shared" si="0"/>
        <v>-4750</v>
      </c>
    </row>
    <row r="11" spans="2:12" x14ac:dyDescent="0.25">
      <c r="B11" s="24" t="s">
        <v>18</v>
      </c>
      <c r="C11" s="46" t="s">
        <v>19</v>
      </c>
      <c r="D11" s="46"/>
      <c r="E11" s="3">
        <v>104930</v>
      </c>
      <c r="F11" s="8">
        <v>0</v>
      </c>
      <c r="G11" s="8">
        <v>2170</v>
      </c>
      <c r="H11" s="25">
        <f t="shared" si="0"/>
        <v>-2170</v>
      </c>
      <c r="I11" s="26"/>
    </row>
    <row r="12" spans="2:12" x14ac:dyDescent="0.25">
      <c r="B12" s="39" t="s">
        <v>3</v>
      </c>
      <c r="C12" s="40"/>
      <c r="D12" s="40"/>
      <c r="E12" s="40"/>
      <c r="F12" s="9">
        <f>SUM(F7:F11)</f>
        <v>130000</v>
      </c>
      <c r="G12" s="10">
        <f>SUM(G7:G11)</f>
        <v>115080</v>
      </c>
      <c r="H12" s="21">
        <f t="shared" si="0"/>
        <v>14920</v>
      </c>
    </row>
    <row r="13" spans="2:12" ht="11.45" customHeight="1" x14ac:dyDescent="0.25">
      <c r="B13" s="42"/>
      <c r="C13" s="42"/>
      <c r="D13" s="42"/>
      <c r="E13" s="42"/>
      <c r="F13" s="42"/>
      <c r="G13" s="42"/>
    </row>
    <row r="14" spans="2:12" ht="15.75" x14ac:dyDescent="0.25">
      <c r="B14" s="1" t="s">
        <v>20</v>
      </c>
      <c r="C14" s="43"/>
      <c r="D14" s="43"/>
      <c r="E14" s="43"/>
      <c r="F14" s="43"/>
      <c r="G14" s="43"/>
    </row>
    <row r="15" spans="2:12" ht="15.75" x14ac:dyDescent="0.25">
      <c r="B15" s="36" t="s">
        <v>21</v>
      </c>
      <c r="C15" s="37"/>
      <c r="D15" s="38"/>
      <c r="E15" s="2" t="s">
        <v>6</v>
      </c>
      <c r="F15" s="2" t="s">
        <v>7</v>
      </c>
      <c r="G15" s="2" t="s">
        <v>8</v>
      </c>
      <c r="H15" s="20" t="s">
        <v>9</v>
      </c>
    </row>
    <row r="16" spans="2:12" x14ac:dyDescent="0.25">
      <c r="B16" s="47" t="s">
        <v>22</v>
      </c>
      <c r="C16" s="48"/>
      <c r="D16" s="49"/>
      <c r="E16" s="3">
        <v>104930</v>
      </c>
      <c r="F16" s="8">
        <v>0</v>
      </c>
      <c r="G16" s="29">
        <f>SUMIF('Item spend'!D4:D101, "Graphics Printing Distribution", 'Item spend'!E4:E101)</f>
        <v>10315</v>
      </c>
      <c r="H16" s="8">
        <f>F16-G16</f>
        <v>-10315</v>
      </c>
    </row>
    <row r="17" spans="2:8" ht="15" customHeight="1" x14ac:dyDescent="0.25">
      <c r="B17" s="31" t="s">
        <v>23</v>
      </c>
      <c r="C17" s="32"/>
      <c r="D17" s="33"/>
      <c r="E17" s="3">
        <v>104930</v>
      </c>
      <c r="F17" s="18">
        <v>0</v>
      </c>
      <c r="G17" s="29">
        <f>SUMIF('Item spend'!D4:D101, "Venues and Hospitality", 'Item spend'!E4:E101)</f>
        <v>741.6</v>
      </c>
      <c r="H17" s="8">
        <f t="shared" ref="H17:H18" si="1">F17-G17</f>
        <v>-741.6</v>
      </c>
    </row>
    <row r="18" spans="2:8" x14ac:dyDescent="0.25">
      <c r="B18" s="34" t="s">
        <v>3</v>
      </c>
      <c r="C18" s="35"/>
      <c r="D18" s="35"/>
      <c r="E18" s="35"/>
      <c r="F18" s="19">
        <v>0</v>
      </c>
      <c r="G18" s="19">
        <f>SUM(G16:G17)</f>
        <v>11056.6</v>
      </c>
      <c r="H18" s="8">
        <f t="shared" si="1"/>
        <v>-11056.6</v>
      </c>
    </row>
    <row r="19" spans="2:8" x14ac:dyDescent="0.25">
      <c r="B19" s="16"/>
      <c r="C19" s="16"/>
      <c r="D19" s="16"/>
      <c r="E19" s="16"/>
      <c r="F19" s="22"/>
      <c r="G19" s="22"/>
      <c r="H19" s="23"/>
    </row>
    <row r="20" spans="2:8" ht="15.75" x14ac:dyDescent="0.25">
      <c r="B20" s="1" t="s">
        <v>3</v>
      </c>
      <c r="C20" s="16"/>
      <c r="D20" s="16"/>
      <c r="E20" s="16"/>
      <c r="F20" s="16"/>
      <c r="G20" s="14"/>
    </row>
    <row r="21" spans="2:8" ht="15.75" x14ac:dyDescent="0.25">
      <c r="B21" s="36"/>
      <c r="C21" s="37"/>
      <c r="D21" s="37"/>
      <c r="E21" s="38"/>
      <c r="F21" s="2" t="s">
        <v>7</v>
      </c>
      <c r="G21" s="2" t="s">
        <v>8</v>
      </c>
      <c r="H21" s="20" t="s">
        <v>9</v>
      </c>
    </row>
    <row r="22" spans="2:8" x14ac:dyDescent="0.25">
      <c r="B22" s="51" t="s">
        <v>24</v>
      </c>
      <c r="C22" s="52"/>
      <c r="D22" s="52"/>
      <c r="E22" s="53"/>
      <c r="F22" s="27">
        <f>F12</f>
        <v>130000</v>
      </c>
      <c r="G22" s="27">
        <f>G12</f>
        <v>115080</v>
      </c>
      <c r="H22" s="27">
        <f>H12</f>
        <v>14920</v>
      </c>
    </row>
    <row r="23" spans="2:8" x14ac:dyDescent="0.25">
      <c r="B23" s="51" t="s">
        <v>25</v>
      </c>
      <c r="C23" s="52"/>
      <c r="D23" s="52"/>
      <c r="E23" s="53"/>
      <c r="F23" s="27">
        <f>F18</f>
        <v>0</v>
      </c>
      <c r="G23" s="27">
        <f>G18</f>
        <v>11056.6</v>
      </c>
      <c r="H23" s="27">
        <f>H18</f>
        <v>-11056.6</v>
      </c>
    </row>
    <row r="24" spans="2:8" ht="15.75" thickBot="1" x14ac:dyDescent="0.3">
      <c r="B24" s="54" t="s">
        <v>26</v>
      </c>
      <c r="C24" s="55"/>
      <c r="D24" s="55"/>
      <c r="E24" s="56"/>
      <c r="F24" s="28">
        <f>SUM(F22:F23)</f>
        <v>130000</v>
      </c>
      <c r="G24" s="28">
        <f>SUM(G22:G23)</f>
        <v>126136.6</v>
      </c>
      <c r="H24" s="28">
        <f>SUM(H22:H23)</f>
        <v>3863.3999999999996</v>
      </c>
    </row>
    <row r="25" spans="2:8" ht="11.45" customHeight="1" thickTop="1" x14ac:dyDescent="0.25">
      <c r="B25" s="50"/>
      <c r="C25" s="50"/>
      <c r="D25" s="50"/>
      <c r="E25" s="50"/>
      <c r="F25" s="50"/>
      <c r="G25" s="50"/>
    </row>
    <row r="27" spans="2:8" x14ac:dyDescent="0.25">
      <c r="C27" s="30" t="s">
        <v>49</v>
      </c>
      <c r="D27" s="30"/>
    </row>
  </sheetData>
  <mergeCells count="19">
    <mergeCell ref="B25:G25"/>
    <mergeCell ref="B21:E21"/>
    <mergeCell ref="B22:E22"/>
    <mergeCell ref="B23:E23"/>
    <mergeCell ref="B24:E24"/>
    <mergeCell ref="B17:D17"/>
    <mergeCell ref="B18:E18"/>
    <mergeCell ref="B15:D15"/>
    <mergeCell ref="B12:E12"/>
    <mergeCell ref="C5:G5"/>
    <mergeCell ref="B13:G13"/>
    <mergeCell ref="C14:G14"/>
    <mergeCell ref="C6:D6"/>
    <mergeCell ref="C10:D10"/>
    <mergeCell ref="C9:D9"/>
    <mergeCell ref="C8:D8"/>
    <mergeCell ref="C7:D7"/>
    <mergeCell ref="B16:D16"/>
    <mergeCell ref="C11:D11"/>
  </mergeCells>
  <conditionalFormatting sqref="H7:H19 H22 I11">
    <cfRule type="cellIs" dxfId="2" priority="6" operator="lessThan">
      <formula>0</formula>
    </cfRule>
  </conditionalFormatting>
  <conditionalFormatting sqref="H21">
    <cfRule type="cellIs" dxfId="1" priority="3" operator="lessThan">
      <formula>0</formula>
    </cfRule>
  </conditionalFormatting>
  <conditionalFormatting sqref="H2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D1" sqref="D1"/>
    </sheetView>
  </sheetViews>
  <sheetFormatPr defaultRowHeight="15" x14ac:dyDescent="0.25"/>
  <cols>
    <col min="2" max="2" width="26.28515625" customWidth="1"/>
    <col min="3" max="3" width="60.85546875" bestFit="1" customWidth="1"/>
    <col min="4" max="4" width="27.5703125" bestFit="1" customWidth="1"/>
    <col min="5" max="5" width="16" customWidth="1"/>
  </cols>
  <sheetData>
    <row r="2" spans="2:6" ht="15.75" thickBot="1" x14ac:dyDescent="0.3"/>
    <row r="3" spans="2:6" ht="15.75" thickBot="1" x14ac:dyDescent="0.3">
      <c r="B3" s="13" t="s">
        <v>27</v>
      </c>
      <c r="C3" s="13" t="s">
        <v>28</v>
      </c>
      <c r="D3" s="13" t="s">
        <v>29</v>
      </c>
      <c r="E3" s="13" t="s">
        <v>2</v>
      </c>
      <c r="F3" s="13" t="s">
        <v>30</v>
      </c>
    </row>
    <row r="4" spans="2:6" x14ac:dyDescent="0.25">
      <c r="B4" s="12">
        <v>43364</v>
      </c>
      <c r="C4" t="s">
        <v>31</v>
      </c>
      <c r="D4" t="s">
        <v>14</v>
      </c>
      <c r="E4" s="15">
        <v>1995</v>
      </c>
      <c r="F4">
        <v>1</v>
      </c>
    </row>
    <row r="5" spans="2:6" x14ac:dyDescent="0.25">
      <c r="B5" s="12">
        <v>43371</v>
      </c>
      <c r="C5" t="s">
        <v>32</v>
      </c>
      <c r="D5" t="s">
        <v>22</v>
      </c>
      <c r="E5" s="15">
        <v>309</v>
      </c>
      <c r="F5">
        <v>1</v>
      </c>
    </row>
    <row r="6" spans="2:6" x14ac:dyDescent="0.25">
      <c r="B6" s="12">
        <v>43364.536805555559</v>
      </c>
      <c r="C6" t="s">
        <v>33</v>
      </c>
      <c r="D6" t="s">
        <v>22</v>
      </c>
      <c r="E6" s="15">
        <v>630</v>
      </c>
      <c r="F6">
        <v>1</v>
      </c>
    </row>
    <row r="7" spans="2:6" x14ac:dyDescent="0.25">
      <c r="B7" s="12">
        <v>43383.250694444447</v>
      </c>
      <c r="C7" t="s">
        <v>34</v>
      </c>
      <c r="D7" t="s">
        <v>22</v>
      </c>
      <c r="E7" s="15">
        <v>22</v>
      </c>
      <c r="F7">
        <v>1</v>
      </c>
    </row>
    <row r="8" spans="2:6" x14ac:dyDescent="0.25">
      <c r="B8" s="12">
        <v>43378.32708333333</v>
      </c>
      <c r="C8" t="s">
        <v>35</v>
      </c>
      <c r="D8" t="s">
        <v>22</v>
      </c>
      <c r="E8" s="15">
        <v>161</v>
      </c>
      <c r="F8">
        <v>1</v>
      </c>
    </row>
    <row r="9" spans="2:6" x14ac:dyDescent="0.25">
      <c r="B9" s="12">
        <v>43370.334027777775</v>
      </c>
      <c r="C9" t="s">
        <v>36</v>
      </c>
      <c r="D9" t="s">
        <v>22</v>
      </c>
      <c r="E9" s="15">
        <v>811</v>
      </c>
      <c r="F9">
        <v>1</v>
      </c>
    </row>
    <row r="10" spans="2:6" x14ac:dyDescent="0.25">
      <c r="B10" s="17">
        <v>43405</v>
      </c>
      <c r="C10" t="s">
        <v>37</v>
      </c>
      <c r="D10" t="s">
        <v>23</v>
      </c>
      <c r="E10" s="15">
        <v>90</v>
      </c>
      <c r="F10">
        <v>1</v>
      </c>
    </row>
    <row r="11" spans="2:6" x14ac:dyDescent="0.25">
      <c r="B11" s="17">
        <v>43405</v>
      </c>
      <c r="C11" t="s">
        <v>38</v>
      </c>
      <c r="D11" t="s">
        <v>14</v>
      </c>
      <c r="E11" s="15">
        <v>2020</v>
      </c>
      <c r="F11">
        <v>1</v>
      </c>
    </row>
    <row r="12" spans="2:6" x14ac:dyDescent="0.25">
      <c r="B12" s="17">
        <v>43396</v>
      </c>
      <c r="C12" t="s">
        <v>39</v>
      </c>
      <c r="D12" t="s">
        <v>23</v>
      </c>
      <c r="E12" s="15">
        <v>28</v>
      </c>
      <c r="F12">
        <v>1</v>
      </c>
    </row>
    <row r="13" spans="2:6" x14ac:dyDescent="0.25">
      <c r="B13" s="17">
        <v>43396</v>
      </c>
      <c r="C13" t="s">
        <v>40</v>
      </c>
      <c r="D13" t="s">
        <v>23</v>
      </c>
      <c r="E13" s="15">
        <v>175</v>
      </c>
      <c r="F13">
        <v>1</v>
      </c>
    </row>
    <row r="14" spans="2:6" x14ac:dyDescent="0.25">
      <c r="B14" s="17">
        <v>43398</v>
      </c>
      <c r="C14" t="s">
        <v>41</v>
      </c>
      <c r="D14" t="s">
        <v>23</v>
      </c>
      <c r="E14" s="15">
        <v>62.6</v>
      </c>
      <c r="F14">
        <v>1</v>
      </c>
    </row>
    <row r="15" spans="2:6" x14ac:dyDescent="0.25">
      <c r="B15" s="17">
        <v>43405</v>
      </c>
      <c r="C15" t="s">
        <v>37</v>
      </c>
      <c r="D15" t="s">
        <v>23</v>
      </c>
      <c r="E15" s="15">
        <v>54</v>
      </c>
      <c r="F15">
        <v>1</v>
      </c>
    </row>
    <row r="16" spans="2:6" x14ac:dyDescent="0.25">
      <c r="B16" s="17">
        <v>43405</v>
      </c>
      <c r="C16" t="s">
        <v>37</v>
      </c>
      <c r="D16" t="s">
        <v>23</v>
      </c>
      <c r="E16" s="15">
        <v>141</v>
      </c>
      <c r="F16">
        <v>1</v>
      </c>
    </row>
    <row r="17" spans="2:6" x14ac:dyDescent="0.25">
      <c r="B17" s="12">
        <v>43439</v>
      </c>
      <c r="C17" t="s">
        <v>38</v>
      </c>
      <c r="D17" t="s">
        <v>14</v>
      </c>
      <c r="E17" s="15">
        <v>3040</v>
      </c>
      <c r="F17">
        <v>1</v>
      </c>
    </row>
    <row r="18" spans="2:6" x14ac:dyDescent="0.25">
      <c r="B18" s="17">
        <v>43435</v>
      </c>
      <c r="C18" t="s">
        <v>42</v>
      </c>
      <c r="D18" t="s">
        <v>22</v>
      </c>
      <c r="E18" s="15">
        <v>6174</v>
      </c>
      <c r="F18">
        <v>1</v>
      </c>
    </row>
    <row r="19" spans="2:6" x14ac:dyDescent="0.25">
      <c r="B19" s="17">
        <v>43435</v>
      </c>
      <c r="C19" t="s">
        <v>43</v>
      </c>
      <c r="D19" t="s">
        <v>22</v>
      </c>
      <c r="E19" s="15">
        <v>800</v>
      </c>
      <c r="F19">
        <v>1</v>
      </c>
    </row>
    <row r="20" spans="2:6" x14ac:dyDescent="0.25">
      <c r="B20" s="17">
        <v>43435</v>
      </c>
      <c r="C20" t="s">
        <v>44</v>
      </c>
      <c r="D20" t="s">
        <v>22</v>
      </c>
      <c r="E20" s="15">
        <v>135</v>
      </c>
      <c r="F20">
        <v>1</v>
      </c>
    </row>
    <row r="21" spans="2:6" x14ac:dyDescent="0.25">
      <c r="B21" s="17">
        <v>43435</v>
      </c>
      <c r="C21" t="s">
        <v>45</v>
      </c>
      <c r="D21" t="s">
        <v>22</v>
      </c>
      <c r="E21" s="15">
        <v>70</v>
      </c>
      <c r="F21">
        <v>1</v>
      </c>
    </row>
    <row r="22" spans="2:6" x14ac:dyDescent="0.25">
      <c r="B22" s="17">
        <v>43435</v>
      </c>
      <c r="C22" t="s">
        <v>46</v>
      </c>
      <c r="D22" t="s">
        <v>22</v>
      </c>
      <c r="E22" s="15">
        <v>300</v>
      </c>
      <c r="F22">
        <v>1</v>
      </c>
    </row>
    <row r="23" spans="2:6" x14ac:dyDescent="0.25">
      <c r="B23" s="17">
        <v>43435</v>
      </c>
      <c r="C23" t="s">
        <v>47</v>
      </c>
      <c r="D23" t="s">
        <v>22</v>
      </c>
      <c r="E23" s="15">
        <v>903</v>
      </c>
      <c r="F23">
        <v>1</v>
      </c>
    </row>
    <row r="24" spans="2:6" x14ac:dyDescent="0.25">
      <c r="B24" s="17">
        <v>43435</v>
      </c>
      <c r="C24" t="s">
        <v>37</v>
      </c>
      <c r="D24" t="s">
        <v>23</v>
      </c>
      <c r="E24" s="15">
        <v>45</v>
      </c>
      <c r="F24">
        <v>1</v>
      </c>
    </row>
    <row r="25" spans="2:6" x14ac:dyDescent="0.25">
      <c r="B25" s="12">
        <v>43479</v>
      </c>
      <c r="C25" t="s">
        <v>48</v>
      </c>
      <c r="D25" t="s">
        <v>14</v>
      </c>
      <c r="E25" s="15">
        <v>940</v>
      </c>
      <c r="F25">
        <v>1</v>
      </c>
    </row>
    <row r="26" spans="2:6" x14ac:dyDescent="0.25">
      <c r="B26" s="17">
        <v>43466</v>
      </c>
      <c r="C26" t="s">
        <v>37</v>
      </c>
      <c r="D26" t="s">
        <v>23</v>
      </c>
      <c r="E26" s="15">
        <v>146</v>
      </c>
      <c r="F26">
        <v>1</v>
      </c>
    </row>
    <row r="27" spans="2:6" x14ac:dyDescent="0.25">
      <c r="E27" s="5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3ba297-658e-4d18-84ac-9f218f1b433c"/>
    <p3eeeab219964e598fe46b4d8ab98848 xmlns="363ba297-658e-4d18-84ac-9f218f1b433c">
      <Terms xmlns="http://schemas.microsoft.com/office/infopath/2007/PartnerControls"/>
    </p3eeeab219964e598fe46b4d8ab98848>
    <dfa93031038c4ab8bd05cbcbad90af11 xmlns="363ba297-658e-4d18-84ac-9f218f1b433c">
      <Terms xmlns="http://schemas.microsoft.com/office/infopath/2007/PartnerControls"/>
    </dfa93031038c4ab8bd05cbcbad90af11>
    <e4bdd400c0a54770ac86aadf7e6f0de2 xmlns="363ba297-658e-4d18-84ac-9f218f1b433c">
      <Terms xmlns="http://schemas.microsoft.com/office/infopath/2007/PartnerControls"/>
    </e4bdd400c0a54770ac86aadf7e6f0de2>
    <l764b2d4565c4924a742ab3c8f25cfe9 xmlns="363ba297-658e-4d18-84ac-9f218f1b433c">
      <Terms xmlns="http://schemas.microsoft.com/office/infopath/2007/PartnerControls"/>
    </l764b2d4565c4924a742ab3c8f25cfe9>
    <f541b2baefdb4cd58d0697febe88380c xmlns="363ba297-658e-4d18-84ac-9f218f1b433c">
      <Terms xmlns="http://schemas.microsoft.com/office/infopath/2007/PartnerControls"/>
    </f541b2baefdb4cd58d0697febe88380c>
    <j2e5b9b149db4f3396195d6bebbf3c8a xmlns="363ba297-658e-4d18-84ac-9f218f1b433c">
      <Terms xmlns="http://schemas.microsoft.com/office/infopath/2007/PartnerControls"/>
    </j2e5b9b149db4f3396195d6bebbf3c8a>
    <ee3e2e3c22fd48f982e2e849f97ddb27 xmlns="363ba297-658e-4d18-84ac-9f218f1b433c">
      <Terms xmlns="http://schemas.microsoft.com/office/infopath/2007/PartnerControls"/>
    </ee3e2e3c22fd48f982e2e849f97ddb2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 xmlns=""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 xmlns=""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 xmlns=""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 xmlns=""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 xmlns=""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 xmlns=""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 xmlns=""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4.xml><?xml version="1.0" encoding="utf-8"?>
<?mso-contentType ?>
<SharedContentType xmlns="Microsoft.SharePoint.Taxonomy.ContentTypeSync" SourceId="64c9d834-598d-44db-8280-f2a48873429d" ContentTypeId="0x01010098A77BC932DF7A47999647AAD48BE41E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NCC Document" ma:contentTypeID="0x01010075629984F638254B835DB791707B520E00AA82E8C26B01A546BCC23F2143E156D6" ma:contentTypeVersion="25" ma:contentTypeDescription="This is the base NCC document content type." ma:contentTypeScope="" ma:versionID="05f22be4cb9e0f464ccf75e66a0818b0">
  <xsd:schema xmlns:xsd="http://www.w3.org/2001/XMLSchema" xmlns:xs="http://www.w3.org/2001/XMLSchema" xmlns:p="http://schemas.microsoft.com/office/2006/metadata/properties" xmlns:ns3="363ba297-658e-4d18-84ac-9f218f1b433c" xmlns:ns4="641dc177-e57e-4cb4-86c1-ad0968555679" targetNamespace="http://schemas.microsoft.com/office/2006/metadata/properties" ma:root="true" ma:fieldsID="b645ba99be2c777805ac5bc09a868798" ns3:_="" ns4:_="">
    <xsd:import namespace="363ba297-658e-4d18-84ac-9f218f1b433c"/>
    <xsd:import namespace="641dc177-e57e-4cb4-86c1-ad0968555679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ee3e2e3c22fd48f982e2e849f97ddb27" minOccurs="0"/>
                <xsd:element ref="ns3:e4bdd400c0a54770ac86aadf7e6f0de2" minOccurs="0"/>
                <xsd:element ref="ns3:j2e5b9b149db4f3396195d6bebbf3c8a" minOccurs="0"/>
                <xsd:element ref="ns3:p3eeeab219964e598fe46b4d8ab98848" minOccurs="0"/>
                <xsd:element ref="ns3:l764b2d4565c4924a742ab3c8f25cfe9" minOccurs="0"/>
                <xsd:element ref="ns3:f541b2baefdb4cd58d0697febe88380c" minOccurs="0"/>
                <xsd:element ref="ns3:dfa93031038c4ab8bd05cbcbad90af11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ba297-658e-4d18-84ac-9f218f1b433c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Taxonomy Catch All Column" ma:description="" ma:hidden="true" ma:list="{dd192c80-9152-4102-bcd9-6d83b97a9995}" ma:internalName="TaxCatchAll" ma:showField="CatchAllData" ma:web="363ba297-658e-4d18-84ac-9f218f1b43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Taxonomy Catch All Column1" ma:description="" ma:hidden="true" ma:list="{dd192c80-9152-4102-bcd9-6d83b97a9995}" ma:internalName="TaxCatchAllLabel" ma:readOnly="true" ma:showField="CatchAllDataLabel" ma:web="363ba297-658e-4d18-84ac-9f218f1b43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e3e2e3c22fd48f982e2e849f97ddb27" ma:index="17" nillable="true" ma:taxonomy="true" ma:internalName="ee3e2e3c22fd48f982e2e849f97ddb27" ma:taxonomyFieldName="Authoring_Team" ma:displayName="Authoring Team" ma:default="" ma:fieldId="{ee3e2e3c-22fd-48f9-82e2-e849f97ddb27}" ma:sspId="12976cec-d0ce-485f-bc4a-34973482e79f" ma:termSetId="7c8bfc01-3c61-4992-8382-4bbc43bc06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bdd400c0a54770ac86aadf7e6f0de2" ma:index="18" nillable="true" ma:taxonomy="true" ma:internalName="e4bdd400c0a54770ac86aadf7e6f0de2" ma:taxonomyFieldName="Document_Type" ma:displayName="Document Type" ma:default="" ma:fieldId="{e4bdd400-c0a5-4770-ac86-aadf7e6f0de2}" ma:sspId="12976cec-d0ce-485f-bc4a-34973482e79f" ma:termSetId="e0a7f381-dc0a-4d18-a572-d174e23478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e5b9b149db4f3396195d6bebbf3c8a" ma:index="19" nillable="true" ma:taxonomy="true" ma:internalName="j2e5b9b149db4f3396195d6bebbf3c8a" ma:taxonomyFieldName="NCC_Status" ma:displayName="Doc Status" ma:fieldId="{32e5b9b1-49db-4f33-9619-5d6bebbf3c8a}" ma:sspId="12976cec-d0ce-485f-bc4a-34973482e79f" ma:termSetId="e5e3b9af-3c2f-4c77-901d-295b69664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eeeab219964e598fe46b4d8ab98848" ma:index="20" nillable="true" ma:taxonomy="true" ma:internalName="p3eeeab219964e598fe46b4d8ab98848" ma:taxonomyFieldName="File_Plan" ma:displayName="File Plan" ma:default="" ma:fieldId="{93eeeab2-1996-4e59-8fe4-6b4d8ab98848}" ma:taxonomyMulti="true" ma:sspId="12976cec-d0ce-485f-bc4a-34973482e79f" ma:termSetId="85a4d7db-0f76-460a-87eb-57ad36ae03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764b2d4565c4924a742ab3c8f25cfe9" ma:index="21" nillable="true" ma:taxonomy="true" ma:internalName="l764b2d4565c4924a742ab3c8f25cfe9" ma:taxonomyFieldName="Financial_Year" ma:displayName="Financial Year" ma:default="" ma:fieldId="{5764b2d4-565c-4924-a742-ab3c8f25cfe9}" ma:taxonomyMulti="true" ma:sspId="12976cec-d0ce-485f-bc4a-34973482e79f" ma:termSetId="edc266e7-e925-4ff3-9bf8-4a9dad39b7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41b2baefdb4cd58d0697febe88380c" ma:index="22" nillable="true" ma:taxonomy="true" ma:internalName="f541b2baefdb4cd58d0697febe88380c" ma:taxonomyFieldName="Security_Classification" ma:displayName="Security Classification" ma:fieldId="{f541b2ba-efdb-4cd5-8d06-97febe88380c}" ma:sspId="12976cec-d0ce-485f-bc4a-34973482e79f" ma:termSetId="4f753933-fbe9-4b8d-9f82-ff63e9aa95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fa93031038c4ab8bd05cbcbad90af11" ma:index="23" nillable="true" ma:taxonomy="true" ma:internalName="dfa93031038c4ab8bd05cbcbad90af11" ma:taxonomyFieldName="NCC_Audience" ma:displayName="NCC Audience" ma:default="" ma:fieldId="{dfa93031-038c-4ab8-bd05-cbcbad90af11}" ma:taxonomyMulti="true" ma:sspId="12976cec-d0ce-485f-bc4a-34973482e79f" ma:termSetId="b94ed75c-002a-4bb8-9f19-0713357e891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dc177-e57e-4cb4-86c1-ad0968555679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318187-FBF4-4E1E-AE3D-CBA461C7C1E2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641dc177-e57e-4cb4-86c1-ad0968555679"/>
    <ds:schemaRef ds:uri="http://schemas.microsoft.com/office/infopath/2007/PartnerControls"/>
    <ds:schemaRef ds:uri="http://schemas.microsoft.com/office/2006/metadata/properties"/>
    <ds:schemaRef ds:uri="363ba297-658e-4d18-84ac-9f218f1b433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8D7CB0-BF91-4DF7-98FB-27DFF3777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A37C99-8112-47B7-A160-87DAF0C8ED7B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E543FE3F-C16E-416C-A236-DE3D9AE9BA7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D4999220-55B8-4D11-8882-9A522389D85F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735953A0-1CD3-4034-93C5-3D60870F5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ba297-658e-4d18-84ac-9f218f1b433c"/>
    <ds:schemaRef ds:uri="641dc177-e57e-4cb4-86c1-ad09685556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1</vt:lpstr>
      <vt:lpstr>Item spend</vt:lpstr>
    </vt:vector>
  </TitlesOfParts>
  <Manager/>
  <Company>NCC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Gittins</dc:creator>
  <cp:keywords/>
  <dc:description/>
  <cp:lastModifiedBy>John Allison</cp:lastModifiedBy>
  <cp:revision/>
  <dcterms:created xsi:type="dcterms:W3CDTF">2018-08-08T12:21:58Z</dcterms:created>
  <dcterms:modified xsi:type="dcterms:W3CDTF">2019-06-05T08:14:37Z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0x01010075629984F638254B835DB791707B520E00AA82E8C26B01A546BCC23F2143E156D6</vt:lpwstr>
  </property>
  <property fmtid="{D5CDD505-2E9C-101B-9397-08002B2CF9AE}" pid="3" name="Authoring_Team">
    <vt:lpwstr/>
  </property>
  <property fmtid="{D5CDD505-2E9C-101B-9397-08002B2CF9AE}" pid="4" name="Financial_Year">
    <vt:lpwstr/>
  </property>
  <property fmtid="{D5CDD505-2E9C-101B-9397-08002B2CF9AE}" pid="5" name="Document_Type">
    <vt:lpwstr/>
  </property>
  <property fmtid="{D5CDD505-2E9C-101B-9397-08002B2CF9AE}" pid="6" name="File_Plan">
    <vt:lpwstr/>
  </property>
  <property fmtid="{D5CDD505-2E9C-101B-9397-08002B2CF9AE}" pid="7" name="Security_Classification">
    <vt:lpwstr/>
  </property>
  <property fmtid="{D5CDD505-2E9C-101B-9397-08002B2CF9AE}" pid="8" name="NCC_Status">
    <vt:lpwstr/>
  </property>
  <property fmtid="{D5CDD505-2E9C-101B-9397-08002B2CF9AE}" pid="9" name="NCC_Audience">
    <vt:lpwstr/>
  </property>
  <property fmtid="{D5CDD505-2E9C-101B-9397-08002B2CF9AE}" pid="10" name="j6798427df4447e59afe435ced11bf70">
    <vt:lpwstr/>
  </property>
  <property fmtid="{D5CDD505-2E9C-101B-9397-08002B2CF9AE}" pid="11" name="Target">
    <vt:lpwstr/>
  </property>
</Properties>
</file>