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nance\Investments\CashFlow&amp;TM\Borrowing\LOBO\"/>
    </mc:Choice>
  </mc:AlternateContent>
  <bookViews>
    <workbookView xWindow="0" yWindow="0" windowWidth="19200" windowHeight="112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<sst xmlns="http://schemas.openxmlformats.org/spreadsheetml/2006/main" count="20" uniqueCount="15">
  <si>
    <t>Start</t>
  </si>
  <si>
    <t>End</t>
  </si>
  <si>
    <t>Term (yrs)</t>
  </si>
  <si>
    <t>Interest Rate</t>
  </si>
  <si>
    <t>Depfa</t>
  </si>
  <si>
    <t>EuroHypo</t>
  </si>
  <si>
    <t>RBS</t>
  </si>
  <si>
    <t>Dexia</t>
  </si>
  <si>
    <t>Barclays</t>
  </si>
  <si>
    <t>Lender name</t>
  </si>
  <si>
    <t>Principal repaid 16/17</t>
  </si>
  <si>
    <t>Principal (£)</t>
  </si>
  <si>
    <t>Interest paid 16/17 (£)</t>
  </si>
  <si>
    <t>Principal outstanding (£)</t>
  </si>
  <si>
    <t>No step ups are incorporated into any of the above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</si>
</sst>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4" fontId="2" fillId="0" borderId="0" xfId="0" applyNumberFormat="1" applyFont="1"/>
    <xf numFmtId="15" fontId="2" fillId="0" borderId="0" xfId="0" applyNumberFormat="1" applyFont="1"/>
    <xf numFmtId="1" fontId="2" fillId="0" borderId="0" xfId="0" applyNumberFormat="1" applyFont="1"/>
    <xf numFmtId="10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0" fillId="0" borderId="0" xfId="0" applyFont="1"/>
    <xf numFmtId="10" fontId="0" fillId="0" borderId="0" xfId="0" applyNumberFormat="1" applyFont="1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B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Hypo"/>
      <sheetName val="Barclays"/>
      <sheetName val="Dexia"/>
      <sheetName val="EuroHypo2"/>
      <sheetName val="Barclays2"/>
      <sheetName val="Barclays3"/>
      <sheetName val="Dexia2"/>
      <sheetName val="FMS Wert (Depfa)"/>
      <sheetName val="Dexia3"/>
      <sheetName val="RBS"/>
      <sheetName val="RBS REPAID"/>
    </sheetNames>
    <sheetDataSet>
      <sheetData sheetId="0"/>
      <sheetData sheetId="1">
        <row r="7">
          <cell r="B7">
            <v>3.25</v>
          </cell>
        </row>
      </sheetData>
      <sheetData sheetId="2">
        <row r="7">
          <cell r="B7">
            <v>3.62</v>
          </cell>
        </row>
      </sheetData>
      <sheetData sheetId="3">
        <row r="7">
          <cell r="B7">
            <v>3.35</v>
          </cell>
        </row>
      </sheetData>
      <sheetData sheetId="4">
        <row r="7">
          <cell r="B7">
            <v>3.95</v>
          </cell>
        </row>
      </sheetData>
      <sheetData sheetId="5">
        <row r="7">
          <cell r="B7">
            <v>3.77</v>
          </cell>
        </row>
      </sheetData>
      <sheetData sheetId="6">
        <row r="7">
          <cell r="B7">
            <v>0.04</v>
          </cell>
        </row>
      </sheetData>
      <sheetData sheetId="7">
        <row r="7">
          <cell r="B7">
            <v>4.24</v>
          </cell>
        </row>
      </sheetData>
      <sheetData sheetId="8">
        <row r="7">
          <cell r="B7">
            <v>4.17</v>
          </cell>
        </row>
      </sheetData>
      <sheetData sheetId="9">
        <row r="7">
          <cell r="B7">
            <v>4.13</v>
          </cell>
        </row>
      </sheetData>
      <sheetData sheetId="10">
        <row r="7">
          <cell r="B7">
            <v>3.98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4" sqref="A14"/>
    </sheetView>
  </sheetViews>
  <sheetFormatPr defaultRowHeight="15" x14ac:dyDescent="0.25"/>
  <cols>
    <col min="1" max="1" width="3" bestFit="1" customWidth="1"/>
    <col min="2" max="2" width="20.7109375" style="10" customWidth="1"/>
    <col min="3" max="3" width="10.85546875" style="11" bestFit="1" customWidth="1"/>
    <col min="4" max="4" width="10.85546875" style="10" bestFit="1" customWidth="1"/>
    <col min="5" max="5" width="10.140625" style="10" customWidth="1"/>
    <col min="6" max="6" width="12.5703125" style="10" customWidth="1"/>
    <col min="7" max="7" width="13.28515625" style="10" customWidth="1"/>
    <col min="8" max="8" width="14.42578125" customWidth="1"/>
    <col min="9" max="9" width="14" customWidth="1"/>
    <col min="10" max="10" width="14.7109375" customWidth="1"/>
  </cols>
  <sheetData>
    <row r="1" spans="1:10" ht="45" x14ac:dyDescent="0.25">
      <c r="B1" s="1" t="s">
        <v>9</v>
      </c>
      <c r="C1" s="2" t="s">
        <v>0</v>
      </c>
      <c r="D1" s="3" t="s">
        <v>1</v>
      </c>
      <c r="E1" s="2" t="s">
        <v>2</v>
      </c>
      <c r="F1" s="3" t="s">
        <v>11</v>
      </c>
      <c r="G1" s="3" t="s">
        <v>3</v>
      </c>
      <c r="H1" s="3" t="s">
        <v>10</v>
      </c>
      <c r="I1" s="3" t="s">
        <v>12</v>
      </c>
      <c r="J1" s="3" t="s">
        <v>13</v>
      </c>
    </row>
    <row r="2" spans="1:10" x14ac:dyDescent="0.25">
      <c r="A2">
        <v>1</v>
      </c>
      <c r="B2" s="4" t="s">
        <v>7</v>
      </c>
      <c r="C2" s="5">
        <v>38306</v>
      </c>
      <c r="D2" s="5">
        <v>56569</v>
      </c>
      <c r="E2" s="6">
        <v>50</v>
      </c>
      <c r="F2" s="8">
        <v>10000000</v>
      </c>
      <c r="G2" s="7">
        <f>+[1]Dexia3!$B$7/100</f>
        <v>4.1299999999999996E-2</v>
      </c>
      <c r="H2">
        <v>0</v>
      </c>
      <c r="I2" s="13">
        <v>412999.99999999988</v>
      </c>
      <c r="J2" s="12">
        <f>F2</f>
        <v>10000000</v>
      </c>
    </row>
    <row r="3" spans="1:10" x14ac:dyDescent="0.25">
      <c r="A3">
        <v>2</v>
      </c>
      <c r="B3" s="4" t="s">
        <v>8</v>
      </c>
      <c r="C3" s="5">
        <v>38685</v>
      </c>
      <c r="D3" s="5">
        <v>60600</v>
      </c>
      <c r="E3" s="6">
        <v>60</v>
      </c>
      <c r="F3" s="8">
        <v>10000000</v>
      </c>
      <c r="G3" s="7">
        <f>+[1]Barclays2!$B$7/100</f>
        <v>3.7699999999999997E-2</v>
      </c>
      <c r="H3">
        <v>0</v>
      </c>
      <c r="I3" s="13">
        <v>377000</v>
      </c>
      <c r="J3" s="12">
        <f t="shared" ref="J3:J11" si="0">F3</f>
        <v>10000000</v>
      </c>
    </row>
    <row r="4" spans="1:10" x14ac:dyDescent="0.25">
      <c r="A4">
        <v>3</v>
      </c>
      <c r="B4" s="4" t="s">
        <v>4</v>
      </c>
      <c r="C4" s="5">
        <v>38336</v>
      </c>
      <c r="D4" s="5">
        <v>56598</v>
      </c>
      <c r="E4" s="6">
        <v>50</v>
      </c>
      <c r="F4" s="8">
        <v>10000000</v>
      </c>
      <c r="G4" s="7">
        <f>+'[1]FMS Wert (Depfa)'!$B$7/100</f>
        <v>4.1700000000000001E-2</v>
      </c>
      <c r="H4">
        <v>0</v>
      </c>
      <c r="I4" s="13">
        <v>418142.46575342468</v>
      </c>
      <c r="J4" s="12">
        <f t="shared" si="0"/>
        <v>10000000</v>
      </c>
    </row>
    <row r="5" spans="1:10" x14ac:dyDescent="0.25">
      <c r="A5">
        <v>4</v>
      </c>
      <c r="B5" s="4" t="s">
        <v>5</v>
      </c>
      <c r="C5" s="5">
        <v>38701</v>
      </c>
      <c r="D5" s="5">
        <v>60616</v>
      </c>
      <c r="E5" s="6">
        <v>60</v>
      </c>
      <c r="F5" s="8">
        <v>10000000</v>
      </c>
      <c r="G5" s="7">
        <f>+[1]EuroHypo2!$B$7/100</f>
        <v>3.95E-2</v>
      </c>
      <c r="H5">
        <v>0</v>
      </c>
      <c r="I5" s="13">
        <v>396082.19178082194</v>
      </c>
      <c r="J5" s="12">
        <f t="shared" si="0"/>
        <v>10000000</v>
      </c>
    </row>
    <row r="6" spans="1:10" x14ac:dyDescent="0.25">
      <c r="A6">
        <v>5</v>
      </c>
      <c r="B6" s="9" t="s">
        <v>5</v>
      </c>
      <c r="C6" s="5">
        <v>38887</v>
      </c>
      <c r="D6" s="5">
        <v>60804</v>
      </c>
      <c r="E6" s="6">
        <v>60</v>
      </c>
      <c r="F6" s="8">
        <v>10000000</v>
      </c>
      <c r="G6" s="7">
        <f>+[1]EuroHypo!$B$7/100</f>
        <v>3.2500000000000001E-2</v>
      </c>
      <c r="H6">
        <v>0</v>
      </c>
      <c r="I6" s="13">
        <v>324109.58904109587</v>
      </c>
      <c r="J6" s="12">
        <f t="shared" si="0"/>
        <v>10000000</v>
      </c>
    </row>
    <row r="7" spans="1:10" x14ac:dyDescent="0.25">
      <c r="A7">
        <v>6</v>
      </c>
      <c r="B7" s="4" t="s">
        <v>7</v>
      </c>
      <c r="C7" s="5">
        <v>38366</v>
      </c>
      <c r="D7" s="5">
        <v>56263</v>
      </c>
      <c r="E7" s="6">
        <v>49</v>
      </c>
      <c r="F7" s="8">
        <v>10000000</v>
      </c>
      <c r="G7" s="7">
        <f>+[1]Dexia2!$B$7/100</f>
        <v>4.24E-2</v>
      </c>
      <c r="H7">
        <v>0</v>
      </c>
      <c r="I7" s="13">
        <v>427484.93150684936</v>
      </c>
      <c r="J7" s="12">
        <f t="shared" si="0"/>
        <v>10000000</v>
      </c>
    </row>
    <row r="8" spans="1:10" x14ac:dyDescent="0.25">
      <c r="A8">
        <v>7</v>
      </c>
      <c r="B8" s="4" t="s">
        <v>6</v>
      </c>
      <c r="C8" s="5">
        <v>40675</v>
      </c>
      <c r="D8" s="5">
        <v>61495</v>
      </c>
      <c r="E8" s="6">
        <v>57</v>
      </c>
      <c r="F8" s="8">
        <v>10000000</v>
      </c>
      <c r="G8" s="7">
        <f>+[1]RBS!$B$7/100</f>
        <v>3.9800000000000002E-2</v>
      </c>
      <c r="H8">
        <v>0</v>
      </c>
      <c r="I8" s="13">
        <v>400180.82191780827</v>
      </c>
      <c r="J8" s="12">
        <f t="shared" si="0"/>
        <v>10000000</v>
      </c>
    </row>
    <row r="9" spans="1:10" x14ac:dyDescent="0.25">
      <c r="A9">
        <v>8</v>
      </c>
      <c r="B9" s="4" t="s">
        <v>7</v>
      </c>
      <c r="C9" s="5">
        <v>38817</v>
      </c>
      <c r="D9" s="5">
        <v>60734</v>
      </c>
      <c r="E9" s="6">
        <v>60</v>
      </c>
      <c r="F9" s="8">
        <v>10000000</v>
      </c>
      <c r="G9" s="7">
        <f>+[1]Dexia!$B$7/100</f>
        <v>3.3500000000000002E-2</v>
      </c>
      <c r="H9">
        <v>0</v>
      </c>
      <c r="I9" s="13">
        <v>334082.19178082194</v>
      </c>
      <c r="J9" s="12">
        <f t="shared" si="0"/>
        <v>10000000</v>
      </c>
    </row>
    <row r="10" spans="1:10" x14ac:dyDescent="0.25">
      <c r="A10">
        <v>9</v>
      </c>
      <c r="B10" s="9" t="s">
        <v>8</v>
      </c>
      <c r="C10" s="5">
        <v>38456</v>
      </c>
      <c r="D10" s="5">
        <v>56718</v>
      </c>
      <c r="E10" s="6">
        <v>50</v>
      </c>
      <c r="F10" s="8">
        <v>10000000</v>
      </c>
      <c r="G10" s="7">
        <f>+[1]Barclays3!$B$7</f>
        <v>0.04</v>
      </c>
      <c r="H10">
        <v>0</v>
      </c>
      <c r="I10" s="13">
        <v>401095.89041095891</v>
      </c>
      <c r="J10" s="12">
        <f t="shared" si="0"/>
        <v>10000000</v>
      </c>
    </row>
    <row r="11" spans="1:10" x14ac:dyDescent="0.25">
      <c r="A11">
        <v>10</v>
      </c>
      <c r="B11" s="9" t="s">
        <v>8</v>
      </c>
      <c r="C11" s="5">
        <v>38835</v>
      </c>
      <c r="D11" s="5">
        <v>60750</v>
      </c>
      <c r="E11" s="6">
        <v>60</v>
      </c>
      <c r="F11" s="8">
        <v>10000000</v>
      </c>
      <c r="G11" s="7">
        <f>+[1]Barclays!$B$7/100</f>
        <v>3.6200000000000003E-2</v>
      </c>
      <c r="H11">
        <v>0</v>
      </c>
      <c r="I11" s="13">
        <v>362991.78082191787</v>
      </c>
      <c r="J11" s="12">
        <f t="shared" si="0"/>
        <v>10000000</v>
      </c>
    </row>
    <row r="12" spans="1:10" x14ac:dyDescent="0.25">
      <c r="B12" s="4"/>
      <c r="C12" s="7"/>
      <c r="D12" s="9"/>
      <c r="E12" s="7"/>
      <c r="F12" s="8"/>
      <c r="G12" s="7"/>
    </row>
    <row r="13" spans="1:10" x14ac:dyDescent="0.25">
      <c r="A13" t="s">
        <v>14</v>
      </c>
      <c r="B13" s="4"/>
      <c r="C13" s="7"/>
      <c r="D13" s="9"/>
      <c r="E13" s="7"/>
      <c r="F13" s="9"/>
      <c r="G13" s="9"/>
    </row>
    <row r="14" spans="1:10" x14ac:dyDescent="0.25">
      <c r="B14" s="9"/>
      <c r="C14" s="7"/>
      <c r="D14" s="9"/>
      <c r="E14" s="9"/>
      <c r="F14" s="9"/>
      <c r="G1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Guilfoyle</dc:creator>
  <cp:lastModifiedBy>Ciaran Guilfoyle</cp:lastModifiedBy>
  <dcterms:created xsi:type="dcterms:W3CDTF">2017-08-29T11:33:47Z</dcterms:created>
  <dcterms:modified xsi:type="dcterms:W3CDTF">2017-08-29T12:49:17Z</dcterms:modified>
</cp:coreProperties>
</file>